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5" windowWidth="16245" windowHeight="15495"/>
  </bookViews>
  <sheets>
    <sheet name="Sheet1" sheetId="1" r:id="rId1"/>
    <sheet name="Sheet2" sheetId="2" r:id="rId2"/>
    <sheet name="Sheet3" sheetId="3" r:id="rId3"/>
  </sheets>
  <definedNames>
    <definedName name="_xlnm.Print_Area" localSheetId="0">Sheet1!$A$1:$F$745</definedName>
  </definedNames>
  <calcPr calcId="12451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737" i="1"/>
  <c r="F738"/>
  <c r="F736"/>
  <c r="F638"/>
  <c r="F640"/>
  <c r="F641"/>
  <c r="F642"/>
  <c r="F644"/>
  <c r="F645"/>
  <c r="F646"/>
  <c r="F647"/>
  <c r="F648"/>
  <c r="F636"/>
  <c r="F635"/>
  <c r="F315"/>
  <c r="F271"/>
  <c r="F209"/>
  <c r="F732" l="1"/>
  <c r="F730"/>
  <c r="F728"/>
  <c r="F726"/>
  <c r="F724"/>
  <c r="F723"/>
  <c r="F721"/>
  <c r="F719"/>
  <c r="F717"/>
  <c r="F716"/>
  <c r="F714"/>
  <c r="F712"/>
  <c r="F711"/>
  <c r="F709"/>
  <c r="F708"/>
  <c r="F707"/>
  <c r="F705"/>
  <c r="F704"/>
  <c r="F702"/>
  <c r="F700"/>
  <c r="F699"/>
  <c r="F696"/>
  <c r="F694"/>
  <c r="F692"/>
  <c r="F691"/>
  <c r="F690"/>
  <c r="F689"/>
  <c r="F688"/>
  <c r="F687"/>
  <c r="F685"/>
  <c r="F683"/>
  <c r="F682"/>
  <c r="F681"/>
  <c r="D679"/>
  <c r="F679" s="1"/>
  <c r="F678"/>
  <c r="F677"/>
  <c r="F676"/>
  <c r="F675"/>
  <c r="F673"/>
  <c r="F672"/>
  <c r="F671"/>
  <c r="F669"/>
  <c r="F668"/>
  <c r="F666"/>
  <c r="F665"/>
  <c r="F664"/>
  <c r="F662"/>
  <c r="F660"/>
  <c r="F658"/>
  <c r="F657"/>
  <c r="F656"/>
  <c r="F654"/>
  <c r="F653"/>
  <c r="F652"/>
  <c r="F651"/>
  <c r="F650"/>
  <c r="F633"/>
  <c r="D632"/>
  <c r="F632" s="1"/>
  <c r="F631"/>
  <c r="F629"/>
  <c r="F625"/>
  <c r="F623"/>
  <c r="F622"/>
  <c r="F621"/>
  <c r="F620"/>
  <c r="F616" l="1"/>
  <c r="F615"/>
  <c r="F614"/>
  <c r="F613"/>
  <c r="F612"/>
  <c r="F611"/>
  <c r="F610"/>
  <c r="F609"/>
  <c r="D608"/>
  <c r="F608" s="1"/>
  <c r="F607"/>
  <c r="F606"/>
  <c r="F605"/>
  <c r="F604"/>
  <c r="F600" l="1"/>
  <c r="F599"/>
  <c r="F598"/>
  <c r="F597"/>
  <c r="F596"/>
  <c r="F595"/>
  <c r="F594"/>
  <c r="F593"/>
  <c r="F592"/>
  <c r="F591"/>
  <c r="F590"/>
  <c r="F589"/>
  <c r="F588"/>
  <c r="F587"/>
  <c r="F586"/>
  <c r="F585"/>
  <c r="F584"/>
  <c r="F583"/>
  <c r="F582"/>
  <c r="F581"/>
  <c r="F580"/>
  <c r="F579"/>
  <c r="F578"/>
  <c r="F577"/>
  <c r="F573" l="1"/>
  <c r="F572"/>
  <c r="F570"/>
  <c r="F569"/>
  <c r="F568"/>
  <c r="F567"/>
  <c r="F566"/>
  <c r="F565"/>
  <c r="F563"/>
  <c r="F562"/>
  <c r="F561"/>
  <c r="F560"/>
  <c r="F559"/>
  <c r="F555"/>
  <c r="F554"/>
  <c r="F553"/>
  <c r="F552"/>
  <c r="F551"/>
  <c r="F550"/>
  <c r="F549"/>
  <c r="F548"/>
  <c r="F547"/>
  <c r="F545"/>
  <c r="F544"/>
  <c r="F543"/>
  <c r="F542"/>
  <c r="F541"/>
  <c r="F540"/>
  <c r="F539"/>
  <c r="F538"/>
  <c r="F537"/>
  <c r="F536"/>
  <c r="F532"/>
  <c r="F531"/>
  <c r="F530"/>
  <c r="F529"/>
  <c r="F528"/>
  <c r="F527"/>
  <c r="F526"/>
  <c r="F523"/>
  <c r="F522"/>
  <c r="F521"/>
  <c r="F520"/>
  <c r="F519"/>
  <c r="F518"/>
  <c r="F516"/>
  <c r="F515"/>
  <c r="F514"/>
  <c r="F513"/>
  <c r="F512"/>
  <c r="F511"/>
  <c r="F508"/>
  <c r="F506"/>
  <c r="F505"/>
  <c r="F504"/>
  <c r="F503"/>
  <c r="F502"/>
  <c r="F501"/>
  <c r="F500"/>
  <c r="F498"/>
  <c r="F496"/>
  <c r="F494"/>
  <c r="F492"/>
  <c r="F487"/>
  <c r="F486"/>
  <c r="F485"/>
  <c r="F484"/>
  <c r="F483"/>
  <c r="F482"/>
  <c r="F474"/>
  <c r="F473"/>
  <c r="F472"/>
  <c r="F471"/>
  <c r="F470"/>
  <c r="F469"/>
  <c r="F468"/>
  <c r="F467"/>
  <c r="F466"/>
  <c r="F465"/>
  <c r="F464"/>
  <c r="F463"/>
  <c r="F462"/>
  <c r="F461"/>
  <c r="F460"/>
  <c r="F459"/>
  <c r="F458"/>
  <c r="F456"/>
  <c r="F455"/>
  <c r="F454"/>
  <c r="F452"/>
  <c r="F451"/>
  <c r="F450"/>
  <c r="F449"/>
  <c r="F448"/>
  <c r="F446"/>
  <c r="F444"/>
  <c r="F443"/>
  <c r="F442"/>
  <c r="F441"/>
  <c r="F439"/>
  <c r="F438"/>
  <c r="F437"/>
  <c r="F436"/>
  <c r="F434"/>
  <c r="F433"/>
  <c r="F432"/>
  <c r="F431"/>
  <c r="F430"/>
  <c r="F429"/>
  <c r="F427"/>
  <c r="F426"/>
  <c r="F425"/>
  <c r="F423"/>
  <c r="F422"/>
  <c r="F420"/>
  <c r="F419"/>
  <c r="F418"/>
  <c r="F417"/>
  <c r="F416"/>
  <c r="F415"/>
  <c r="F413"/>
  <c r="F412"/>
  <c r="F410"/>
  <c r="F409"/>
  <c r="F408"/>
  <c r="F407"/>
  <c r="F406"/>
  <c r="F405"/>
  <c r="F404"/>
  <c r="F403"/>
  <c r="F402"/>
  <c r="F400"/>
  <c r="F399"/>
  <c r="F398"/>
  <c r="F397"/>
  <c r="F396"/>
  <c r="F394"/>
  <c r="F393"/>
  <c r="F391"/>
  <c r="F389"/>
  <c r="F388"/>
  <c r="F386"/>
  <c r="F385"/>
  <c r="F384"/>
  <c r="F383"/>
  <c r="F381"/>
  <c r="F380"/>
  <c r="F379"/>
  <c r="F378"/>
  <c r="F375"/>
  <c r="F374"/>
  <c r="F372"/>
  <c r="F371"/>
  <c r="F370"/>
  <c r="F367"/>
  <c r="F366"/>
  <c r="F365"/>
  <c r="F364"/>
  <c r="F363"/>
  <c r="F362"/>
  <c r="F361"/>
  <c r="F360"/>
  <c r="F358"/>
  <c r="F357"/>
  <c r="F356"/>
  <c r="F355"/>
  <c r="F354"/>
  <c r="F353"/>
  <c r="F351"/>
  <c r="F350"/>
  <c r="F349"/>
  <c r="F348"/>
  <c r="F347"/>
  <c r="F346"/>
  <c r="F344"/>
  <c r="F343"/>
  <c r="F342"/>
  <c r="F341"/>
  <c r="F340"/>
  <c r="F339"/>
  <c r="F338"/>
  <c r="F337"/>
  <c r="F336"/>
  <c r="F335"/>
  <c r="F334"/>
  <c r="F332"/>
  <c r="F330"/>
  <c r="F329"/>
  <c r="F328"/>
  <c r="F327"/>
  <c r="F326"/>
  <c r="F325"/>
  <c r="F322"/>
  <c r="F321"/>
  <c r="F320"/>
  <c r="F319"/>
  <c r="F318"/>
  <c r="F317"/>
  <c r="F316"/>
  <c r="F314"/>
  <c r="F312"/>
  <c r="F311"/>
  <c r="F310"/>
  <c r="F309"/>
  <c r="F308"/>
  <c r="F306"/>
  <c r="F305"/>
  <c r="F303"/>
  <c r="F302"/>
  <c r="F301"/>
  <c r="D298"/>
  <c r="F298" s="1"/>
  <c r="D297"/>
  <c r="F297" s="1"/>
  <c r="F295"/>
  <c r="F294"/>
  <c r="F293"/>
  <c r="F292"/>
  <c r="F291"/>
  <c r="D289"/>
  <c r="F289" s="1"/>
  <c r="F288"/>
  <c r="F287"/>
  <c r="F286"/>
  <c r="F284"/>
  <c r="F283"/>
  <c r="F282"/>
  <c r="F281"/>
  <c r="D280"/>
  <c r="F280" s="1"/>
  <c r="F279"/>
  <c r="F278"/>
  <c r="F277"/>
  <c r="F276"/>
  <c r="F270" l="1"/>
  <c r="F269"/>
  <c r="F267"/>
  <c r="F265"/>
  <c r="F263"/>
  <c r="F261"/>
  <c r="F260"/>
  <c r="F259"/>
  <c r="F257"/>
  <c r="F255"/>
  <c r="F254"/>
  <c r="F253"/>
  <c r="F252"/>
  <c r="F249"/>
  <c r="F240"/>
  <c r="F239"/>
  <c r="F229"/>
  <c r="F228"/>
  <c r="F226"/>
  <c r="F225"/>
  <c r="F214"/>
  <c r="F213"/>
  <c r="F211"/>
  <c r="F210"/>
  <c r="F207"/>
  <c r="F206"/>
  <c r="F204"/>
  <c r="F203"/>
  <c r="F199"/>
  <c r="F198"/>
  <c r="F196"/>
  <c r="F195"/>
  <c r="F190"/>
  <c r="F189"/>
  <c r="F188"/>
  <c r="F187"/>
  <c r="F185"/>
  <c r="F183"/>
  <c r="F182"/>
  <c r="F181"/>
  <c r="F180"/>
  <c r="F179"/>
  <c r="F178"/>
  <c r="F175"/>
  <c r="F174"/>
  <c r="F172"/>
  <c r="F171"/>
  <c r="F170"/>
  <c r="F168"/>
  <c r="F167"/>
  <c r="F166"/>
  <c r="F165"/>
  <c r="F164"/>
  <c r="F163"/>
  <c r="F160"/>
  <c r="F159"/>
  <c r="F157"/>
  <c r="F156"/>
  <c r="F151"/>
  <c r="F150"/>
  <c r="F149"/>
  <c r="F147"/>
  <c r="F145"/>
  <c r="F144"/>
  <c r="F142"/>
  <c r="F141"/>
  <c r="F139"/>
  <c r="F138"/>
  <c r="F137"/>
  <c r="F135"/>
  <c r="F134"/>
  <c r="F133"/>
  <c r="F131"/>
  <c r="F130"/>
  <c r="F129"/>
  <c r="F125"/>
  <c r="F124"/>
  <c r="F122"/>
  <c r="F121"/>
  <c r="F119"/>
  <c r="F118"/>
  <c r="F116"/>
  <c r="F115"/>
  <c r="F113"/>
  <c r="F112"/>
  <c r="F109"/>
  <c r="F108"/>
  <c r="F107"/>
  <c r="F105"/>
  <c r="F104"/>
  <c r="F103"/>
  <c r="F101"/>
  <c r="F100"/>
  <c r="F99"/>
  <c r="F98"/>
  <c r="F96"/>
  <c r="F95"/>
  <c r="F93"/>
  <c r="F92"/>
  <c r="F88"/>
  <c r="F87"/>
  <c r="F86"/>
  <c r="F83"/>
  <c r="F82"/>
  <c r="F81"/>
  <c r="F80"/>
  <c r="F78"/>
  <c r="F77"/>
  <c r="F76"/>
  <c r="F75"/>
  <c r="F73"/>
  <c r="F72"/>
  <c r="F70"/>
  <c r="F69"/>
  <c r="F68"/>
  <c r="F66"/>
  <c r="F65"/>
  <c r="F64"/>
  <c r="F63"/>
  <c r="F61"/>
  <c r="F60"/>
  <c r="F58"/>
  <c r="F57"/>
  <c r="F55"/>
  <c r="F54"/>
  <c r="F53"/>
  <c r="F50"/>
  <c r="F49"/>
  <c r="F48"/>
  <c r="F47"/>
  <c r="F46"/>
  <c r="F44"/>
  <c r="F43"/>
  <c r="F41"/>
  <c r="F40"/>
  <c r="F37"/>
  <c r="F36"/>
  <c r="F34"/>
  <c r="F33"/>
  <c r="F31"/>
  <c r="F30"/>
  <c r="F26"/>
  <c r="F25"/>
  <c r="F24"/>
  <c r="F23"/>
  <c r="F22"/>
  <c r="F21"/>
  <c r="F20"/>
  <c r="F19"/>
  <c r="F18"/>
  <c r="F17"/>
  <c r="F15"/>
  <c r="F14"/>
  <c r="F13"/>
  <c r="F740" l="1"/>
  <c r="F4"/>
</calcChain>
</file>

<file path=xl/sharedStrings.xml><?xml version="1.0" encoding="utf-8"?>
<sst xmlns="http://schemas.openxmlformats.org/spreadsheetml/2006/main" count="1877" uniqueCount="1128">
  <si>
    <t>m2</t>
  </si>
  <si>
    <t>m3</t>
  </si>
  <si>
    <t>m</t>
  </si>
  <si>
    <t>kg</t>
  </si>
  <si>
    <t>No.</t>
  </si>
  <si>
    <t>Name</t>
  </si>
  <si>
    <t>Quantity</t>
  </si>
  <si>
    <t>Price</t>
  </si>
  <si>
    <t>Total</t>
  </si>
  <si>
    <t>GENERAL INSTRUCTION (for performing all works on the building)</t>
  </si>
  <si>
    <t>pc</t>
  </si>
  <si>
    <t>MECHANICAL INSTALLATIONS</t>
  </si>
  <si>
    <t>flat rate</t>
  </si>
  <si>
    <t>RSD or EUR</t>
  </si>
  <si>
    <t>pcs</t>
  </si>
  <si>
    <t>smooth and ribbed reinforcement</t>
  </si>
  <si>
    <t>mesh reinforcement</t>
  </si>
  <si>
    <t>Note: The type of material for the frame and the highest permitted coefficient of heat transfer for the intended assembly are mandatory! Profile and glass characteristics (number of chambers in the profile, filling of the profile, filling between the glasses, etc.) are variable and the Contractor can change them in order to meet the requested requirement.</t>
  </si>
  <si>
    <t>Covering floors with ceramic, non-slip tiles, in glue, joint on joint. Also include grouting. Calculation per m2.</t>
  </si>
  <si>
    <t>Procurement of materials and production of suspended ceilings of the "Amstrong" type. The substructure is made of aluminum profiles with visible joints. The filling is made of decorative plates made of natural gypsum, dimensions 60x60cm. Calculation per m2.</t>
  </si>
  <si>
    <t>Geodetic survey of underground installations</t>
  </si>
  <si>
    <t>Fireproof cable clamps NHXH FE180/E90 4x6mm2</t>
  </si>
  <si>
    <t>Lighting power supply and sockets:</t>
  </si>
  <si>
    <t>Procurement, transport, installation and connection of the following lamps at the choice of the Investor:</t>
  </si>
  <si>
    <t>FIRE PROTECTION</t>
  </si>
  <si>
    <t>DN20</t>
  </si>
  <si>
    <t>DN15</t>
  </si>
  <si>
    <t>600/95</t>
  </si>
  <si>
    <t>800/95</t>
  </si>
  <si>
    <t>set</t>
  </si>
  <si>
    <t>Supply, cutting, bending, installation and connection of reinforcement with previous cleaning from rust. Calculation per kg of installed reinforcement.</t>
  </si>
  <si>
    <t>Covering the ridge of the roof with ridges with the installation of the ridge strip and screwing the ridges for the roof construction. Perform the work according to the rules of the profession. Calculation per m.</t>
  </si>
  <si>
    <t>Delivery and installation of warning tape and GAL guard in the trench above the cable.</t>
  </si>
  <si>
    <t>Delivery and installation of cable trays PNK 200, the position includes the necessary elements for mounting and type elements with fork and turn</t>
  </si>
  <si>
    <t>S1-Anti-panic lamp with LED light source, autonomy 3h. Mounting on:
- On the wall, with a pictogram
- On the ceiling, without pictograms
Lamp similar to type NLX 250, 3W, 250lm, Eaton.</t>
  </si>
  <si>
    <t>Installation single-pole switch with indication 10A, 230V, for installation in the wall, complete with installation PVC box fi60mm. Manufacturer Aling Conel or similar.</t>
  </si>
  <si>
    <t>Installation single-phase socket 2M, 16A, 230V, 1+N+PE, for installation in the wall, complete with installation PVC box fi60mm. Manufacturer Aling Conel or similar.</t>
  </si>
  <si>
    <t>Floor box with 4 power sockets 1+N+P, 230V and 4 connectors RJ45 cat 6.</t>
  </si>
  <si>
    <t>Delivery and installation of conductor PP00-Y 1x50mm2 from GŠIP to RO-2.</t>
  </si>
  <si>
    <t>Addressable optical smoke detector, with automatic sensitivity compensation due to washing; possibility to choose normal and increased sensitivity of the detector. Delivery, assembly and connection.</t>
  </si>
  <si>
    <t>Universal base for addressable fire detectors for ceiling mounting. Delivery, assembly and connection.</t>
  </si>
  <si>
    <t>Parallel indicator. Delivery, assembly and connection.</t>
  </si>
  <si>
    <t>Manual addressable fire detector with insulator, red housing, protective cover to prevent accidental activation of the manual detector, resettable element. Delivery, assembly and connection.</t>
  </si>
  <si>
    <t>Conventional alarm siren up to 32 tones, 112dB at 1m, with built-in base. Delivery, assembly and connection.</t>
  </si>
  <si>
    <t>Unit of Measurement</t>
  </si>
  <si>
    <t>Geodetic works in the field with the preparation of accompanying documentation (marking of the building, registration of the foundation and construction, etc.). Calculation per piece of the set for exit with the preparation of documentation.</t>
  </si>
  <si>
    <t>Delivery and installation of the construction site fence with all necessary markings from the field of health and safety, construction site board, construction site toilet installation, canopies for materials.
Calculation per set</t>
  </si>
  <si>
    <t>Procurement of materials, filling and compaction of natural gravel or iberlauf(gravel  over 32mm without send) as a temporary transport road at the entrance to the construction site. Natural gravel is filled in a thickness of 20 cm and mechanically compacted.
Calculation per m3."</t>
  </si>
  <si>
    <t>Clearing the terrain of low vegetation and removing the surface layer of 20 cm of soil. Load everything on a truck and take it to the city dump. Calculation per m2 of cleared area with all costs.</t>
  </si>
  <si>
    <t>Cleaning the ground from low vegetation and removing the surface layer of soil of 20 cm. Load everything on a truck and take it to the city landfill. Calculation per m2 of cleared area with all costs</t>
  </si>
  <si>
    <t>Manual excavation and finding of underground installations. Put the soil aside. Calculation per m3 of wild soil.</t>
  </si>
  <si>
    <t>Wide excavation of category III soil, wet, with root veins and holes from uprooted trees, for the foundation of the building, with the material being taken to the landfill. The average excavation depth is 0.85 m. Level the bottom with an accuracy of ±5cm. Calculation per m3 of excavation, without taking into account the spreading of material.</t>
  </si>
  <si>
    <t>Combined mechanical and manual earth excavation for strip foundations. The trench is 80 cm wide, 40-60 cm deep). Place the soil on a temporary landfill (it is used for backfilling between foundation walls). Calculation per m3 of wild soil.</t>
  </si>
  <si>
    <t>Leveling and compaction of the bottom of the excavation. Calculation per m2.</t>
  </si>
  <si>
    <t>Placement of a sub base for soil replacement made of crushed aggregate fraction 0-63mm, in a thickness of 40-70cm, together with the necessary compaction. Calculation per m3 of compacted buffer.</t>
  </si>
  <si>
    <t>Procurement, backfilling in layers of 20 cm and compaction  of healthy soil, without the presence of organic matter and debris, around the foundation walls and under the floor slab. Calculation per m3 of compacted soil.</t>
  </si>
  <si>
    <t>Procurement of materials, backfilling,leveling  and compaction of gravel subbases under the floor slab, access ramps and plateaus. The thickness of the subbase is 20 cm. Calculation per m3 in compacted state.</t>
  </si>
  <si>
    <t>Water pumping from the excavation. Pumping should be done with a mud pump, 24 hours a day. Calculation per working day of the pump.</t>
  </si>
  <si>
    <t>day</t>
  </si>
  <si>
    <t xml:space="preserve">" Block A1" </t>
  </si>
  <si>
    <t>CLIMA BLOCK dz=25cm</t>
  </si>
  <si>
    <t xml:space="preserve"> hollow clay block 25X19X19cm dz=19cm</t>
  </si>
  <si>
    <t>Block B</t>
  </si>
  <si>
    <t>CLIMA BLOCKdz=25cm</t>
  </si>
  <si>
    <t>Building of partition walls d=12cm from the partition block in lime cement mortar 1:3:9. with making a ring beam at the height of the lintel dim. 12/20cm from concrete MB20, reinforced with ±2RØ10, UØ6/25. Calculation per m2 of wall.</t>
  </si>
  <si>
    <t xml:space="preserve">"Block A1" </t>
  </si>
  <si>
    <t>Manual or mechanical plastering of walls and ceilings, with appropriate plaster, and in all respects according to the rules of the profession. The unit price includes processing of window and door jambs. Calculation by m2 and norms.</t>
  </si>
  <si>
    <t>Block A1</t>
  </si>
  <si>
    <t>ceilings</t>
  </si>
  <si>
    <t>inner walls</t>
  </si>
  <si>
    <t>Making a cement screed d=6cm, as a base for the final floor. Material: machine screed with fibrin fibers. In areas where the screed may break due to dense installations in the floor, the screed is additionally reinforced with reinforcing mesh (corridors number 6 and 59, 221m2 and parts of other rooms, 100m2). In all rooms, except for the sanitary ones, separate the screed from the walls (styrofoam 1cm or similar). Place a PVC foil under the screed and over the floor thermal insulation. In rooms with sinks and on external surfaces, make appropriate padding. Take care of it according to the rules of the profession. Calculation per m2 of floor for all work and material.</t>
  </si>
  <si>
    <t>external ramps and plateaus</t>
  </si>
  <si>
    <t>Procurement of materials and masonry with laths - bricks in bars d=2cm in lime cement  mortar - space between the windows and around the entrance door, and everything according to the project. Joints should be made using a square or circular iron bar with a cross-section corresponding to the thickness of the joint. After finishing the masonry, grout the wall with mortar. Calculation per m2 of actual area.</t>
  </si>
  <si>
    <t>Procurement of materials and construction of ventilation ducts made of concrete or clay single-channel elements measuring 25x25x20cm. When building, wet the elements, build with cement mortar and make sure that the mortar does not leak so that the inside remains smooth. Place a decorative element or make an opening for the fan and process it. Calculation per m.</t>
  </si>
  <si>
    <t>Production of foundation strips and footings from non-reinforced concrete C16/20 in double-sided formwork. The cross-section dimensions of the foundation are 40/40cm, and the transom w/h=40/123cm. Calculation per m3 of embeddbuild in concrete together with formwork.</t>
  </si>
  <si>
    <t>transoms</t>
  </si>
  <si>
    <t>Construction of foundation walls and connecting beams in double-sided formwork, concrete C16/20. The thickness of the walls is 25cm and 20cm. Calculation per m3 for all work and material. Reinforcement is calculated separately.</t>
  </si>
  <si>
    <t>Procurement of materials and production of beams and columns, concrete C25/30 (MB30). Calculation per m3 for all work and materials. Reinforcement is calculated separately.</t>
  </si>
  <si>
    <t>beam in three-sided formwork (dim 25/50cm)</t>
  </si>
  <si>
    <t>column in four-sided formworki (34/34cm) 2 pieces h=3,20m</t>
  </si>
  <si>
    <t>Procurement of materials and production of ring beam in formwork, concrete C25/30 (MB30). The dimensions of the cross section are 25/25cm, 19/25cm and 19/19cm, depending on the installation position. Calculation per m3 for all work and material. Reinforcement is calculated separately.</t>
  </si>
  <si>
    <t>Procurement of materials and production of a reinforced concrete r plate-roof eaves in smooth formwork (finishing of the eaves is mortar or glue with a mesh; due to the transmission of fire, it is prohibited to cover the eaves with Styrofoam, etc.). The concrete is MB30, and the 10 cm thick "plate" is reinforced with a reinforcing mesh. The unit price includes the necessary substructure. Calculation per m2. Reinforcement is calculated separately.</t>
  </si>
  <si>
    <t>Concreting of the concrete floor slab d=10cm on the ground floor of the building, made of lightly reinforced concrete MB20 over a subbase of gravel. Concreting should be done together with the upper part of the foundation wall in order to prevent settlement. Make the formwork according to the perimeter of the plate. Smooth the surface of the concrete slab due to the subsequent laying of the waterproofing layer. Reinforce the panel with a mesh according to the construction project. Calculation per m2 for all work and material, without reinforcement.</t>
  </si>
  <si>
    <t>atrijum</t>
  </si>
  <si>
    <t>Construction of sidewalks from concrete C25/30, 12 cm thick in the required formwork, reinforced with Q131.  working couplings in everything according to the rules of the profession. Calculation per m2 for all work and materials except reinforcement.</t>
  </si>
  <si>
    <t>Construction of access ramp and entrance staircase, concrete C16/20. Calculation per m3 of concrete together with formwork.</t>
  </si>
  <si>
    <t>Ramp and staircase at the main entrance</t>
  </si>
  <si>
    <t>Ramp and staircase at the back - auxiliary entrance</t>
  </si>
  <si>
    <t>Procurement and installation of concrete channels for draining rainwater from gutters. A concrete channel, external dimensions w/h = 25/8cm or similar dimensions, is placed in a layer of concrete. Calculation per m.</t>
  </si>
  <si>
    <t>Procurement of materials, production and installation of concrete caps on top of ventilation ducts. The dimensions of the board are 40x40x5cm. Calculation per piece.</t>
  </si>
  <si>
    <t>Procurement of materials, production and assembly of the steel structure of the atrium - inner garden. The construction consists of frames (pillars with slanted beams, L~3.9+5.0m) and transverse beams (supports of the structural facade L~1.2m). All elements are made of box profiles 140x80x5mm. The elements are joined together by welding. The connection of the frames to the reinforced concrete construction is with steel plates and anchors. The steel is cleaned of corrosion, degreased, painted with a base color in two layers and a final lacquer color in two layers. The price of the position includes all main and auxiliary materials, labor, cranes, auxiliary scaffolding and other necessary for the completion of the position. Calculation per kg of installed steel material with an increase of 3% for welds and fasteners.</t>
  </si>
  <si>
    <t>Construction of waterproofing over the concrete floor slab and foundation walls. The waterproofing layer is made of condor strips that overlap each other by 10 cm. Join the overlapped places by welding with a burner. Fold the part against the facade wall. Before installing the condor, the surfaces are cleaned and coated with a bitulite layer. Calculation per m2 of insulated surface.</t>
  </si>
  <si>
    <t>interior of the building - net area with the area under the interior walls</t>
  </si>
  <si>
    <t>the length of the perimeter walls under which the strips are placed</t>
  </si>
  <si>
    <t>m1</t>
  </si>
  <si>
    <t>Block  B</t>
  </si>
  <si>
    <t>Construction of waterproofing of sanitary units over a cement subbase with a 20cm rise against the wall, i.e. 2.5m behind the shower cabin. The waterproofing layer is made as an elastic coating on the basis of cement with the placement of tapes at the sub-wall joints. Calculation per m2 of insulated surface.</t>
  </si>
  <si>
    <t>Block  A1: bathrooms, toilet, trocadero, toilets in the dressing room</t>
  </si>
  <si>
    <t>Block B: bathrooms, toilet,</t>
  </si>
  <si>
    <t>Production of thermal insulation of the ground floor from Styrodur or hard styrofoam for floors, 10 cm thick (eg Austrotherm XPS 30 or similar). Place a 0.15 mm thick PVC foil under and above the Styrofoam. Place the lower foil so that the Styrofoam does not come into contact with the black waterproofing. Calculation per m2 together with foil.</t>
  </si>
  <si>
    <t>Production of thermal insulation of the attic floor from semi-hard stone wool, 12 cm thick. Place a vapor-permeable-waterproof foil under and above the wool. Calculation per m2 together with foil.</t>
  </si>
  <si>
    <t>Production of "Demit" type contact facade from styrofoam, and in everything according to the rules of the profession. The jambs are made of styrodur d=2cm. Thermal insulation is glued and doweled to the load-bearing wall, and then processed with glue and mesh, in everything according to the rules of the profession. Finishing is smoothed plaster. Initial moldings, corner moldings, etc. are included in the unit price. Calculation per m2 and according to GN 421 standards - facade works. Openings are not rejected. Due to fire protection requirements, the entire contact facade system must have a fire response certificate B-s1,d0 according to EN 13501-1.</t>
  </si>
  <si>
    <t>styrofoam d=5cm, finished WALLS OF THE ATRIUM</t>
  </si>
  <si>
    <t>Eaves - just glue and mesh and finishing</t>
  </si>
  <si>
    <t>Making a plinth as a contact facade of the "Demit" type from Styrodur d=5cm. Thermal insulation is glued and doweled to the load-bearing wall, and then processed with glue and mesh, in everything according to the rules of the profession. Initial moldings, corner moldings, etc. are included in the unit price. The final layer of the plinth is "kulir-plast". Calculation per m2.</t>
  </si>
  <si>
    <t>Boarding  the ventilation ducts in the attic and outside the plane of the roof with styrofoam d=5cm, with glue and mesh and smoothed mortar in the color of tiles. Calculation per m2.</t>
  </si>
  <si>
    <t>Procurement of stone wool d=5cm and installation between expansion walls. Calculation per m2.</t>
  </si>
  <si>
    <t>Production of a gable roof structure made of horns on the wall plate laid on horizontal cerclages and on a wooden joggle post. The material is cut fir of the II class; ; rafters and roof ties,two rows of joggle posts with purlins in each roof ,  columns, clamps - they are made of two beams with a wooden beam between them, boards in the positions of the higher cornices, and a crossbar. The horns are 9.10m - 9.70m long. Calculation per m2 of horizontal roof projection.</t>
  </si>
  <si>
    <t>Slatting of the roof with a 3/5 cm slate batten for covering with clay pantile. Calculation per m2 of roof slope surface.</t>
  </si>
  <si>
    <t>Slatting of the roof with a 3/5cm slate  batten. The price includes a self-supporting waterproof roof foil. Calculation per m2 of  roof slope surface.</t>
  </si>
  <si>
    <t>Covering the roof with clay tiles of the Continental type with folds, over slat battens in natural color. Perform the work according to the rules of the profession and the manufacturer's recommendation (roof slope is 22°). Calculation per m² of the actual roof area - sloped area.</t>
  </si>
  <si>
    <t>Production of various flashings on the roof with plastic sheet d=0.55mm, developed width 33-50cm, in the color according to the wishes of the Investor and in agreement with the designer. Calculation per m1 of flashing, measured on the outside.</t>
  </si>
  <si>
    <t>drip channel</t>
  </si>
  <si>
    <t>bargeboards</t>
  </si>
  <si>
    <t>expansion joints</t>
  </si>
  <si>
    <t>drip channel  around the junction of the glass roof and tiles</t>
  </si>
  <si>
    <t>Production of hanging horizontal gutters from plasticized sheet d=0.55mm, circular section, developed width 50cm, with steel hooks and necessary accessories. The opening sheet has a developed width of 33cm and is included in this position. Insert individual parts of gutter pipes into each other by a minimum of 50 mm and glue with barsil. Place the clamps with holders at a distance of 80 cm. Calculation per m.</t>
  </si>
  <si>
    <t>horizontal gutter of the atrium-glass roof and facade</t>
  </si>
  <si>
    <t>Production of drainage gutter verticals from plasticized galvanized sheet d=0.55mm, circular section Ø150mm with the necessary accessories. Insert individual parts of gutter pipes into each other by a minimum of 50 mm and glue with barsil. Place the clamps with holders at a distance of 200 cm. Finishing the gutter pipe in detail. Kazančići are included in this position - 14 pieces. Calculation per m according to valid standards.</t>
  </si>
  <si>
    <t>Procurement and installation of snow guards. Place snow guards alternately in two rows. Calculation per m of eaves around the entire perimeter of the building, except where there is a glass roof</t>
  </si>
  <si>
    <t>Procurement and installation of flashing around vertical penetrating places - ventilation - "šunt" channels. The dimension of the channel with lining is 35x35cm. Calculation per piece.</t>
  </si>
  <si>
    <t>drips  around "šunt" channel</t>
  </si>
  <si>
    <t>Procurement of plasticized galvanized sheet, production and installation of various flashings Calculation per m.</t>
  </si>
  <si>
    <t>window drips, RŠ 20cm</t>
  </si>
  <si>
    <t>expansion molding of the facade and eaves, RŠ 33</t>
  </si>
  <si>
    <t>expansion joint inside the building RŠ 20</t>
  </si>
  <si>
    <t>Procurement and installation of exterior PVC joinery. PVC profiles are six-chamber with steel reinforcements, in white color. The glass is double, flat and transparent, low emission, 4+15+4. Fill the glass package with argon. For the window as a whole, Umax=1.5W/m²K. The PVC joinery is supplied with all the necessary hardware, locks, sealing rubbers, etc. A PVC window board is installed on the inside and outside of the window. The opening and division is according to the  joinery. scheme.</t>
  </si>
  <si>
    <t>"Block A1"</t>
  </si>
  <si>
    <t>Window POS 01 dim 200/140+20cm. The window is equipped with a roller shuter</t>
  </si>
  <si>
    <t>Window POS 03 dim 80/140+20cm The window is equipped with a roller shuter</t>
  </si>
  <si>
    <t>Procurement and installation of interior joinery. The door frame is made of aluminum profile without thermal break. The door is filled with aluminum or PVC panels with styrodura filling, flat. The windows are filled with glass package 4+12+4. The carpentry is with all associated fittings, locks, sealing rubbers, etc. The opening is according to the  joinery.scheme.</t>
  </si>
  <si>
    <t>Pos 02 - Single-leaf door, solid, dz=12cm, dim 90/205cm</t>
  </si>
  <si>
    <t>Pos 03 - Double-leaf door, solid, dz=12cm, dim 70/205cm. Installation in locker rooms</t>
  </si>
  <si>
    <t>Pos 04-Double-leaf door, partially glazed, dim 160/210cm,</t>
  </si>
  <si>
    <t>Pos 05-Double-leaf door, partially glazed, smoke 190/225cm, fire resistance F90</t>
  </si>
  <si>
    <t>Pos 07-Double-leaf, partially glazed, dim 190/225cm, entrance to room no.3</t>
  </si>
  <si>
    <t>Pos 06-Double-leaf door, solid, dim 140/205cm,</t>
  </si>
  <si>
    <t>Pos 07-Double-leaf door, partially glazed, dim 190/225cm, entrance to the exercise room</t>
  </si>
  <si>
    <t>Other</t>
  </si>
  <si>
    <t>Pos 04-glass fixed part near the atrium, as a wall between it and the corridor "Part B" dim b/h 5.37/2.42cm,</t>
  </si>
  <si>
    <t>Screens - fixed parts in glass, dz=19cm dim w/h 200/120cm</t>
  </si>
  <si>
    <t>Procurement and installation of external joinery - doors. The frame is made of aluminum profile with thermal break. The door is filled with thermal panel, flat. For the door as a whole Umax=1.60W/m²K. The joinery is with all associated fittings, locks, sealing rubbers, etc. The opening is according to the joineryscheme.</t>
  </si>
  <si>
    <t>Pos 11-Single-leaf door, partially glazed, dim 90/210cm,</t>
  </si>
  <si>
    <t>Pos 12-Single door, partially glazed, dim 100/210cm,</t>
  </si>
  <si>
    <t>Pos 10-Double-leaf door, partially glazed, dim 190/227cm,</t>
  </si>
  <si>
    <t>Pos 12a-Single-leaf door, partially glazed, awning door, dim 100/210cm, Installation in rooms where there are no windows</t>
  </si>
  <si>
    <t>Pos 12b-Single-leaf door, solid, dim 100/210cm, Installation in rooms without windows, such as kitchen, laundry room</t>
  </si>
  <si>
    <t>Door for entering the attic, single-leaf, solid, dim 80/180</t>
  </si>
  <si>
    <t>Procurement and installation of external joinery - glass part of the facade with entrance door They consist of a fixed part and a door. The door measures 190/227cm. The frame is made of aluminum profile with thermal break. The filling of the door is a glass package. For the door as a whole Umax=1.60W/m²K. The oinery is with all equioment like fittings, locks, sealing rubbers, etc. The opening is according to the oinery scheme. Calculation per piece.</t>
  </si>
  <si>
    <t>POS 09 - totall dimensions of the glass surface w/h, 452/227cm. Position Main entrance.</t>
  </si>
  <si>
    <t>POS 08 - total l dimensions of the glass surface w/h, 428/227cm.</t>
  </si>
  <si>
    <t xml:space="preserve">Manufacturing and assembly of a semi-structural glazed facade, fixed, without moving parts.
A semi-structural facade made of self-supporting drawn aluminum profiles of standard dimensions with an interrupted cold bridge of the Alumil type or another manufacturer with the same characteristics. The supporting structure is vertical, with horizontal secondary divisions according to the drawing. Profiles are plasticized or elexed in black color RAL 9005.
Glazing the facade with safety glass (external toughened - internal pamplex) 8 + 15 + 3.3.1. LOW-E (low-emission), in accordance with the Elaboration of the building's energy efficiency, it is necessary that the assembly of profiles and glass has the highest permitted coefficient of heat transfer U=1.5W/m²K. Dimensions 537x387cm.
</t>
  </si>
  <si>
    <t>Procurement and installation of a glass roof with a slope of 22°, made of aluminum profiles. The dimension of the roof according to the slope is 537x520 cm, with division into smaller fields, and in everything according to the drawing. Aluminum profiles are of the Alumil M10800 Skylight type or similar, intended for lanterns with a slight drop, drainage system for condensate and rainwater. Glazing is done with a package of two tempered, low-emission glasses and one intermediate space filled with argon: 10+15+5. The first glass should also meet the condition of absorbing more than 60% of solar energy - stopsol. Sealing should be done with permanently elastic, UV-stable putty. The lantern can be made from another manufacturer's profile and with a different glass package, but with the same or better characteristics in terms of the required characteristics (glass must be safety, prevent condensation on the lantern in winter and absorb radiation in summer). Calculation per m2 sloped area. Required characteristics of the glass roof as a whole: maxU=1.50 W/m2K, minR=0.445 m2K/W.</t>
  </si>
  <si>
    <t>Skiming and painting walls and ceilings with semi-dispersive paint. Smoothing with sanding should be done in two layers according to the rules of the profession. The painting should be carried out in two layers according to the rules of the profession in the tone desired by the investor. The calculation is made per m2 with openings</t>
  </si>
  <si>
    <t xml:space="preserve">Block A1 </t>
  </si>
  <si>
    <t xml:space="preserve">ceilings </t>
  </si>
  <si>
    <t>Tiling the walls of sanitary facilities up to a height of 2m and the walls behind the sinks in the doctor's rooms, with ceramic tiles, class I, in glue, joint on joint. Also include grouting. Calculation per m2 and valid standards in construction.</t>
  </si>
  <si>
    <t>sanitary facilities and toilets, kitchen, trocadero tilingup to the ceiling</t>
  </si>
  <si>
    <t xml:space="preserve"> parts of walls near sinks or kitchen sinks, washing machines.</t>
  </si>
  <si>
    <t>sanitary facilities and toilet</t>
  </si>
  <si>
    <t>parts of the walls near the sink or kitchen sink.</t>
  </si>
  <si>
    <t>heating substation with plinth</t>
  </si>
  <si>
    <t>Tiling of external stairs, landings and ramps with ceramic, non-slip tiles, for the exterior, in glue, joint on joint. Also include grouting. A plinth with a height of 8 cm is included in the price per square meter. On all edges, place appropriate metal moldings (anti-slip for treads, edging, etc.). Place anti-slip strips on the ramp for disabled people. Calculation per m2 of ceramic floor area.</t>
  </si>
  <si>
    <t>staircase - main entrance</t>
  </si>
  <si>
    <t>staircase - rear entrance - side</t>
  </si>
  <si>
    <t>Procurement and installation of polyvinyl chloride flooring. Homogeneous floor covering with a thickness of 2 mm, durable and long-lasting, suitable for medical facilities, with pouring of olmo mass, gluing of the entire surface, welding of joints and installation of PVC strips at the joint floor-wall dim 90/35 mm. Calculation per m2 of installed floor.</t>
  </si>
  <si>
    <t>characteristic fire reaction min. Bfl-s1</t>
  </si>
  <si>
    <t>commercial classification : 34 very heavy</t>
  </si>
  <si>
    <t>antistatic ≤2kV</t>
  </si>
  <si>
    <t>slip resistance: class DS EN13893 (R9 DIN51130)</t>
  </si>
  <si>
    <t>wheel resistance: good</t>
  </si>
  <si>
    <t>residual subsidence ≤0.1mm</t>
  </si>
  <si>
    <t>resistance to bacteria: does not favor growth</t>
  </si>
  <si>
    <t>BEDROOMS</t>
  </si>
  <si>
    <t>OTHER ROOMS UNDER PVC FLOOR EXCEPT THE CORRIDOR, THE REHABILITATION HALL AND NEXT TO THE CABINET</t>
  </si>
  <si>
    <t>Procurement and installation of an anti-slip floor made of polyvinyl chloride. Homogeneous floor covering with a thickness of 2 mm, durable and long-lasting, suitable for medical facilities, with pouring of olmo mass, gluing of the entire surface, welding of joints and PVC strips at the joint floor-wall dim 90/35 mm. Calculation per m2.</t>
  </si>
  <si>
    <t>characteristic fire reaction min. Bfls1</t>
  </si>
  <si>
    <t>slip resistance: class DS EN13893 (R10 DIN51130)</t>
  </si>
  <si>
    <t>Rooms HALLWAYS - corridor between rooms</t>
  </si>
  <si>
    <t>Block A</t>
  </si>
  <si>
    <t>together with entrance part no.1Block B</t>
  </si>
  <si>
    <t>Procurement and installation of a polyvinyl chloride floor for the conduction (dissipation) of electricity. Heterogeneous floor covering with a thickness of 2 mm, durable and long-lasting, suitable for medical facilities, with pouring of olmo mass, gluing of the entire surface, welding of joints. At the joint between the floor and the wall, place a PVC pipe and finish the floor with a seal or cover. Placing copper strips under the floor and connecting to ground is part of the Faraday cage and is not accounted for by this position. All elements of the floor (substrate, glue) must be electrically conductive. Calculation per m2.</t>
  </si>
  <si>
    <t>static dissipative VR&lt;10⁶Ω</t>
  </si>
  <si>
    <t>slip resistance: class DS EN13893</t>
  </si>
  <si>
    <t>Premises CABINET FOR ULTRASOUND and ROOM FOR REHABILITATION</t>
  </si>
  <si>
    <t>Procurement of materials and construction of partition wall, thickness d=100mm, made of single gypsum-cardboard boards on single metal substructure of UW/CW profile d=75mm. The height of the wall is 3.05m. . Bandaged in Q2 quality. Calculation per m2 without rejecting openings.</t>
  </si>
  <si>
    <t>Production of double-sided cladding of vertical sewers. Cladding made of single, moisture-resistant plasterboard d=12.5mm on a metal UD/CD substructure. The developed width of the "channel" is up to 50 cm. Bandaged in Q2 quality. Calculation per m2 without rejecting openings.</t>
  </si>
  <si>
    <t>Final cleaning and washing of the building (floors, carpentry, tiles, etc.). Calculation per m2 of net area.</t>
  </si>
  <si>
    <t>Procurement and installation of aluminum floor transitional and finishing moldings. Calculation per m.</t>
  </si>
  <si>
    <t>transitional and finishingl moldings</t>
  </si>
  <si>
    <t>dilation strip for PVC floor</t>
  </si>
  <si>
    <t>Procurement and installation of bumpers for walls. Bumper 120-150mm wide, with aluminum profile and decorative vinyl cover. Fastening with screws to the wall. End caps and corners are included in the unit price. It is placed near the patient's bed, 3m per bed. Calculation per piece of 3m length.</t>
  </si>
  <si>
    <t>Procurement and placement of a layer of humus soil over a concrete base Calculation per m3.</t>
  </si>
  <si>
    <t>green atrium</t>
  </si>
  <si>
    <t>Construction of a canopy at the rear entrance to protect the ramp and access platform. It is made of steel construction with glass coating. Calculation per piece in the set.</t>
  </si>
  <si>
    <t>Construction of a fence on the stairs of the access platform - rear entrance. Calculation per m2.</t>
  </si>
  <si>
    <t>Making a fence on ramps with two bars at different heights. The fence is mounted on the outside of the ramp. Calculation per m2.</t>
  </si>
  <si>
    <t>length 6.60m, - ramp - main entrance</t>
  </si>
  <si>
    <t>length 6 50m. ramp - rear entrance - side</t>
  </si>
  <si>
    <t>Processing of the eaves on the gable walls. The width of the eaves is 30 cm. It covers the entire building - all gable walls. The flashing is done with aluminum paneling. The price includes the complete work and material with the creation of the wooden substructure. Calculation per m2.</t>
  </si>
  <si>
    <t xml:space="preserve"> </t>
  </si>
  <si>
    <t>Marking of the route before the start of the works and geodetic monitoring of the execution of the works.</t>
  </si>
  <si>
    <t>Demolition of parts of concrete paths and roads, d=15 cm, with loading and removal of material to the landfill up to 10 km</t>
  </si>
  <si>
    <t>Height adjustment of manhole covers</t>
  </si>
  <si>
    <t>Removal of existing curbs, with transport and storage at a landfill up to 10 km</t>
  </si>
  <si>
    <t>Preparation of working joints for continuation of asphalt works</t>
  </si>
  <si>
    <t>Cutting concrete with a thickness of d=10-15cm</t>
  </si>
  <si>
    <t>Removal of trees from the route with the extraction of stumps, cutting to a suitable length, transport to the landfill up to 10 km provided by the contractor.
Calculation per piece.</t>
  </si>
  <si>
    <t>Development of the design of the finished object</t>
  </si>
  <si>
    <t>Caing  under the asphalt for the cable of the planned facility "Dementia Day Hospital"</t>
  </si>
  <si>
    <t>Excavation of humus d=40cm, with mechanical loading and removal of material to the landfill up to 15 km</t>
  </si>
  <si>
    <t>Excavation of earth of III - IV category, with machine loading and removal of material to the landfill up to 15 km</t>
  </si>
  <si>
    <t>Arrangement of subsoil</t>
  </si>
  <si>
    <t>Procurement of materials and humus for spreading on green areas, average d=30 cm</t>
  </si>
  <si>
    <t>Construction of  road base  from gravel 0/60mm d=25-50cm</t>
  </si>
  <si>
    <t>Construction of road base from crushed stone aggregate 0/31.5 mm, d=25 -35 cm</t>
  </si>
  <si>
    <t>Preparation and machine installation of asphalt layers - BNS 22, d=7 cm</t>
  </si>
  <si>
    <t>Preparation and machine installation of asphalt layers - asphalt concrete AB 11, d=4 cm.</t>
  </si>
  <si>
    <t>Construction of sidewalks from prefabricated concrete elements (behaton) with a thickness of 6 cm, on a layer of sand with a thickness of 3-4 cm.</t>
  </si>
  <si>
    <t>Production of gray concrete curbs</t>
  </si>
  <si>
    <t>- curb 12/18</t>
  </si>
  <si>
    <t>- curb 18/24</t>
  </si>
  <si>
    <t>Formation of the construction site, installation of a fence around part of the construction site and traffic signals at the points of connection to the existing fecal sewage installation and water supply installation in the hospital complex, installation of construction facilities, construction site "movable" fences, necessary dismantling of obstacles for the entry of machinery, cutting of undergrowth and low vegetation, landscaping construction sites, etc. which can interfere with earthworks and other works. The complete position per piece is calculated.</t>
  </si>
  <si>
    <t>comp.</t>
  </si>
  <si>
    <t>Marking of the external route of the sanitary sewer installation and inspection manholes, marking of the connection point of the sewer installation, on the section in question, on the cadastral plot topographic number 4973 K.O. Vršac and marking of the sewer drain in the facility. Calculation per square meter.</t>
  </si>
  <si>
    <t>m1.</t>
  </si>
  <si>
    <t>Marking of the external route of the water supply installation and the connection point of the water supply installation, on the section in question. Calculation per square meter.</t>
  </si>
  <si>
    <t>Mechanical cutting and breaking of asphalt pavement, footpaths and concrete driveways, 80 cm wide, on a base of compacted gravel for the construction of a sanitary sewer installation. Calculation per m² with removal of rubble to a temporary landfill on the construction site.</t>
  </si>
  <si>
    <t>asphalt</t>
  </si>
  <si>
    <t>m2.</t>
  </si>
  <si>
    <t>concrete d=10cm</t>
  </si>
  <si>
    <t>Returning the cut footpath and roadway to its original state after connecting the sewage installation, all layers found on site, recorded in the  building log book by the Supervisory Authority, are built. Calculation per m².</t>
  </si>
  <si>
    <t>Loading and removal of rubble (from the temporary landfill) from the cutting of the floor slab in the building, the footpath and driveway, to the landfill up to 5.00 km away from the construction site. The price includes loading, transport, payment of landfill tax, unloading and planning at the landfill. Calculation per m³.</t>
  </si>
  <si>
    <t>m3.</t>
  </si>
  <si>
    <t>Geometric recording of the completed water and sewage installation - external. Before backfilling the trench, make a recording. The recording is performed by an authorized company and the recorded data is submitted for entry into the cadastre of underground installations for the given complex and for the needs of the technical acceptance of the facility. Calculation per m of mapped network.</t>
  </si>
  <si>
    <t>Design of the derived state. The design is delivered to the Investor in one printed copy and in electronic format. Calculation per piece.</t>
  </si>
  <si>
    <t>Manual excavation, leveling of the terrain on part of the fecal sewage route, to determine the exact height position of the existing underground installations for which there are no written data on the depth. Calculation per m³ of excavation.</t>
  </si>
  <si>
    <t>Mechanical (70%) and manual (30%) trench excavation in II and III category soil, trench width is 80cm, excavation depth is 0.40-1.00m, for laying sewerage pipes, with manual planning of the trench bottom with accuracy + -1.00cm. Calculation per m³.</t>
  </si>
  <si>
    <t>Manual trenching in category II and III soil, for widening and deepening the trench for the inspection shaft, with manual planning of the bottom of the trench with an accuracy of +-1.00cm. Calculation per m³.</t>
  </si>
  <si>
    <t>Manual excavation of the trench in the building, with the planning of the bottom of the trench with an accuracy of +-1.0cm, the width of the trench is 40cm, the depth of the trench is 20-70cm, for laying the pipes of the sewage installation under the floor structure in the building. Calculation per m³ of excavated material.</t>
  </si>
  <si>
    <t>Procurement, spreading, leveling and tamping of sand /Dunavac sand/ along the level of the trench, below the pipe d=10cm, around the pipe and above the pipe d=10cm, the sand in the trench is compacted with manual rammers and wetting with water, the compaction of the sand in the trench is Ms= 2.5kN/cm² controlled by the Supervisory Authority Calculation per m³.</t>
  </si>
  <si>
    <t>Backfilling of the trench with natural gravel in the part of the sewage route under the driveway, footpath and floor slab in the building, after laying the pipeline, with compaction in layers of 15 cm. The required compaction is ME40. Calculation per m³.</t>
  </si>
  <si>
    <t>Backfilling of the trench with earth from the excavation in the part of the sewage route under the green belt and in the courtyard part of the plot with an overhang and creating a scarp in the part along the sidewalk, after laying the pipeline, with compaction in layers of 15 cm. Calculation per m³.</t>
  </si>
  <si>
    <t>Removal of the remaining soil and rubble from the excavation to a landfill up to 5km away from the construction site. Calculation per m3. The price includes loading, transpot, tax payment, unloading and planning at the landfill.</t>
  </si>
  <si>
    <t>PVC SN8 DN200</t>
  </si>
  <si>
    <t>PVC SN8 DN160</t>
  </si>
  <si>
    <t>PVC SN8 DN125</t>
  </si>
  <si>
    <t>PVC 3P DN110</t>
  </si>
  <si>
    <t>PVC 3P DN75</t>
  </si>
  <si>
    <t>PVC 3P DN50</t>
  </si>
  <si>
    <t>Procurement and installation of a sheet metal ventilation head that is placed outside the roof plane. The position also includes the lining of vertical penetration through the roof tile. Calculation per set.</t>
  </si>
  <si>
    <t>Ø110</t>
  </si>
  <si>
    <t>Procurement, transport and installation of vacuum ventilation caps-aerators (type HL900N or similar). The cap is placed on top of the sewer vertical (above the fert ceiling and below the roof). Calculation per piece, a set of built-in caps.</t>
  </si>
  <si>
    <t>AERATOR DN110 HL900N or similar</t>
  </si>
  <si>
    <t>Procurement and installation of PVC inspection pipe DN110 on the sewer vertical and in inspection shafts. Calculation per piece, with all connecting and sealing material.</t>
  </si>
  <si>
    <t>DN110</t>
  </si>
  <si>
    <t>Dn160</t>
  </si>
  <si>
    <t>Procurement and installation of a mask made of stainless steel with a frame, at the place of the inspection pipe on the sewer vertical. Calculation per piece.</t>
  </si>
  <si>
    <t>Supply and installation of round PE drains or similar, for vertical installation, with siphon, sediment trap and stainless steel grid. Calculation per piece.</t>
  </si>
  <si>
    <t>Supply and installation of a chrome built-in siphon for a washing machine. Calculation per piece.</t>
  </si>
  <si>
    <t>Delivery of materials and construction of an inspection shaft with an open  half-round gutter, for the installation of sewage, from ready-made prefabricated reinforced concrete elements Ø1000mm, wall thickness d=12cm, outer diameter D=1240mm. The inspection shaft consists of the bottom of the shaft, the ring of the shaft (height 250 or 500 mm, depending on the position of the existing pipe) and the end plate with a cover. The bottom of the shaft is placed on a layer of gravel d=20cm, the ring of the shaft and the end plate are placed and sealed with cement mortar. Calculation by built-in element.</t>
  </si>
  <si>
    <t>shaft bottom 1000, h=750mm</t>
  </si>
  <si>
    <t>ring 1000, h=500mm</t>
  </si>
  <si>
    <t>section  ring for cover 600mm, h=200mm</t>
  </si>
  <si>
    <t>Procurement of materials and construction of masonry inspection sewer manholes with an internal diameter of Ø600 - a manhole with closed pipes and inspection pieces. The bottom is made of concrete MB20, d=20cm, reinforced on both sides with mesh Q188. The walls are made of solid brick d=12cm. At the top, a concrete ring is made with the installation of the manhole cover frame. The ring is made of MVB20 concrete, 20cm thick, radially reinforced with +-2Ø12, stirrups U Ø6/20cm. The clear depth of the shaft is from 50 cm to 85 cm.</t>
  </si>
  <si>
    <t>shaft bottom with reinforcement, calculation per piece</t>
  </si>
  <si>
    <t>shaft wall d=12cm, calculated per m2</t>
  </si>
  <si>
    <t>concrete ring on top, billed per piece</t>
  </si>
  <si>
    <t>Procurement of materials and concreting of the half round gutter  in the inspection shaft, with concrete MB20 shaped according to the pipe, curing the concrete in the shaft for 3 days, the average consumption of concrete is 0.30m³ per shaft. Calculation per m³ of concrete.</t>
  </si>
  <si>
    <t>Procurement, transport and installation of a cast-iron cover for pedestrian traffic, diameter Ø600mm, with a cast-iron frame. Load class A015. Calculation per piece.</t>
  </si>
  <si>
    <t>Procurement, transport and installation of a cast-iron cover for the place of installation next to the roadway, diameter Ø600mm, with a cast-iron frame. Load class C250. Calculation per piece.</t>
  </si>
  <si>
    <t>Procurement and coating of shallowly buried sewage pipes in the yard with armaflex or similar insulation. Calculation per m of installed insulation.</t>
  </si>
  <si>
    <t>DN 110</t>
  </si>
  <si>
    <t>DN 125</t>
  </si>
  <si>
    <t>DN 160</t>
  </si>
  <si>
    <t>DN 200</t>
  </si>
  <si>
    <t>Breaking through the concrete and masonry structure for the passage of the sewage installation and filling with concrete between the opening and the protective pipe with a larger nominal diameter than the pipe it protects. Calculation per piece, with removal of rubble to a temporary landfill.</t>
  </si>
  <si>
    <t>Examination of the sewage installation for water resistance, with a test pressure of 0.3 atm (3.00 mvs) over the top of the pipe and inspection shafts. Do the test by sections, according to the attached instructions given in the project and make a Record of the test. Calculation per m¹ of the examined sewage installation.</t>
  </si>
  <si>
    <t>Manual excavation, leveling of the terrain on part of the route of the water supply installation, to determine the exact height position of the existing underground installations for which there are no written data. Calculation per m³ of trench excavation after obtaining the necessary data.</t>
  </si>
  <si>
    <t>Mechanical (90%) and manual (10%) trench excavation in II and III category soil, the width of the trench is 60 cm, the depth is 1.00-1.30 m, with the planning of the bottom of the trench with an accuracy of +-1.00 cm for laying pipes for water supply installation. Calculation per m³.</t>
  </si>
  <si>
    <t>Manual excavation of the trench in the building, the width of the trench is 40 cm, the depth of the trench is 50 cm, for laying the pipes of the water supply installation under the floor slab in the building. Calculation per m³ of excavated material.</t>
  </si>
  <si>
    <t>Procurement, spreading and tamping of Danube sand ("Dunavac") at the level of the trench, under, around and above the pipe, the compaction of the sand in the trench of Ms=2.5kN/cm² is controlled by the Supervisory Authority. The compaction of the sand in the trench is done by wetting with water and manual rammers. Calculation per m³.
sand in the trench outside the facility m³. 33.20
sand in the trench in the facility m³. 1.80</t>
  </si>
  <si>
    <t>Backfilling of the trench with natural gravel in the part of the internal road, parking lot, pedestrian path and in the building, after laying the pipeline, with compaction in layers of 15 cm. The required compaction is ME40. Calculation per m³.</t>
  </si>
  <si>
    <t>Backfilling of the trench with earth from the excavation in the part of the green belt, after laying the pipeline, with compaction in layers of 15 cm. Calculation per m³.</t>
  </si>
  <si>
    <t>Removal of excess soil and rubble to a landfill, up to 5.00 km away from the construction site. Calculation per m³, the price includes loading, transport, tax payment, unloading and planning at the landfill.</t>
  </si>
  <si>
    <t>Delivery and installation of HDPE PN10 PE-100 polyethylene pipes for external water supply installation, for a working pressure of 10.00 bar, according to SRPS-EN12201. Calculation per m¹ pipe, with all PE shaped pieces, pipe connection is by butt welding. Pipeline testing by test pressure is given a special position in the scope of works. Pipe dimensions are given by outside diameter.</t>
  </si>
  <si>
    <t xml:space="preserve">HDPE D=110mm </t>
  </si>
  <si>
    <t xml:space="preserve">HDPE D=90mm </t>
  </si>
  <si>
    <t xml:space="preserve">HDPE D=50mm </t>
  </si>
  <si>
    <t>Supply, transport and installation of steel-galvanized pipes with a sleeve for water supply installation, for a working pressure of 10.00 bar. Calculation per m¹ pipe, with all connecting material and shaped pieces, the pipe is sealed with a tow soaked in furnace. Pipes should be fixed to the wall and ceiling with original clamps with an inner part coated with rubber. The testing of the water supply installation by test pressure is given a special position in the scope of works. Pipe dimensions are given by internal diameter.</t>
  </si>
  <si>
    <t>FeZn pipes DN65 -2 1/2 "</t>
  </si>
  <si>
    <t>FeZn pipes  DN50- 2"</t>
  </si>
  <si>
    <t>Procurement and installation of three-layer water pipes PN10 SDR11/S2 (maximum pressure 10bar, distribution of hot water temperature up to 70°C) and fittings PP-R (polypropylene-random copolymer), made of granulate "VESTOLEN" with additive. The middle layer is reinforced with special fibers that reduces thermal expansion four times (0.035x∆txm'=mm). The pipes are placed on the concrete floor slab and in the wall. The pipes should be fixed with original clamps with the inner part lined with rubber, at a prescribed distance depending on the temperature and dimensions, according to the manufacturer's instructions. Product Aquatherm, Germany or equivalent characteristics. The position includes: all used material with separation, preparatory finishing works, transfer of materials to the installation site, dimensioning of lines according to the plan, punching holes through walls and mezzanine construction, making grooves in walls for laying pipes, pipe cutting, pipe joining, fittings and shaped pieces.</t>
  </si>
  <si>
    <t>Calculation per meter of installed network. Pipe dimensions are given by outside diameter. "</t>
  </si>
  <si>
    <t>PP-R pipes d=205mm (on the drawing 1/2")</t>
  </si>
  <si>
    <t>PP-R pipes d=25mm (on the drawing 3/4")</t>
  </si>
  <si>
    <t>PP-R pipes d=32mm (on the drawing 1")</t>
  </si>
  <si>
    <t>PP-R pipes d=40mm (on the drawing 5/4")</t>
  </si>
  <si>
    <t>Procurement and installation of thermal insulation for water pipes, made of material of fuel class min B1, which does not emit toxic substances.
The position covers the entire distribution laid outside the walls and in the walls.</t>
  </si>
  <si>
    <t>But 20mm (d=20) - insulation thickness 9mm</t>
  </si>
  <si>
    <t>But 25mm (d=25) - insulation thickness 9mm</t>
  </si>
  <si>
    <t>But 32mm (d=32) - insulation thickness 18mm</t>
  </si>
  <si>
    <t>But 40mm (d=40) - insulation thickness 18mm</t>
  </si>
  <si>
    <t>Supply, transport and installation of shutters with built-in set (telescope) with street cap, type V2-06 or similar, for working pressure PN 10.00 bar, according to SRPS EN 1171:2005, for working pressure 10.00 bar and test pressure waterproofness of 25.00 bar. Calculation per piece, with all connecting and sealing material and protective coating of screws with bitumen.</t>
  </si>
  <si>
    <t>Shutter with built-in. set V2-06 DN100</t>
  </si>
  <si>
    <t>Shutter with built-in. set V2-06 DN80</t>
  </si>
  <si>
    <t>Procurement, transport and installation of cast-iron oval cap for water supply, according to DIN 4055. Calculation per piece, complete installation.</t>
  </si>
  <si>
    <t>cast iron oval cap for plumbing</t>
  </si>
  <si>
    <t>Procurement, transport and installation of a protective pipe (protective column), at the place where the pipe passes under the floor structure in the building, made of HDPE PE-100 PN10 pipe, according to SRPS-EN12201. Calculation per meter of pipe.</t>
  </si>
  <si>
    <t>HDPE D=110mm</t>
  </si>
  <si>
    <t>Breaking through the concrete and masonry construction for the passage of the water supply installation and filling with elastic material between the opening and the protective pipe with a larger nominal diameter than the pipe it protects. Calculation per piece, with removal of rubble to a temporary landfill.</t>
  </si>
  <si>
    <t>Procurement, transport and installation of cast-iron shaped elements for a working pressure of 10.00 bar. Calculation per piece with all connecting and sealing material and protective coating of screws with bitumen.</t>
  </si>
  <si>
    <t>Piston with flange D=110mm</t>
  </si>
  <si>
    <t>Piston with flange D=90mm</t>
  </si>
  <si>
    <t>FFR DN 100/80</t>
  </si>
  <si>
    <t>FF DN80</t>
  </si>
  <si>
    <t>N(SL) piece DN80 90°</t>
  </si>
  <si>
    <t>Procurement, transport and installation of polyethylene PE shaped pieces for a working pressure of 10.00 bar for water supply installation, according to SRPS-EN12201, the connection with HDPE pipes is by butt welding. Calculation per piece.</t>
  </si>
  <si>
    <t>PE T piece D=110/110mm</t>
  </si>
  <si>
    <t>PE T piece reduced D=110/110/90mm</t>
  </si>
  <si>
    <t>PE T piece reduced D=90/50/90mm</t>
  </si>
  <si>
    <t>PE Reducer D=110/90mm</t>
  </si>
  <si>
    <t>PE ARCH D=110mm Q=45°</t>
  </si>
  <si>
    <t>PE ARCH D=90mm Q=45°</t>
  </si>
  <si>
    <t>PE ARCH D=50mm Q=45°</t>
  </si>
  <si>
    <t>Delivery of materials and production of anchor blocks made of concrete MB20, on the route of the water supply installation and the external fire hydrant. Calculation per m³ of concrete with the necessary formwork.</t>
  </si>
  <si>
    <t>Marking the water supply installation in the trench, by placing a blue tape with the inscription water supply, above the layer of sand above the top of the pipe. Calculation per square meter.</t>
  </si>
  <si>
    <t>Procurement, transport and installation of cast iron shaped pieces for installation of water pipes for a working pressure of 10.00 bar, according to SRPS EN 545:2007, for installation of water pipes, for a working pressure of 10.00 bar and test pressure of water tightness of 25.00 bar. Calculation per piece with all connecting and sealing material, as well as protective coating of screws with bitumen.</t>
  </si>
  <si>
    <t>Flange DN40/32</t>
  </si>
  <si>
    <t>Flange DN80/65</t>
  </si>
  <si>
    <t>Supply, transport and installation of galvanized fittings for internal water supply installation, for a working pressure of 10.00 bar. Calculation per piece, with all connecting material, sealing of pipes and fittings is with a tow soaked in furnace.</t>
  </si>
  <si>
    <t>elbow (bow) DN50 (2ъ)</t>
  </si>
  <si>
    <t>elbow (bow) DN65 (2½ʺ)</t>
  </si>
  <si>
    <t>double nipple DN50 (2ъ)</t>
  </si>
  <si>
    <t>T piece DN65/65 (2½ʽx2½ʽ)</t>
  </si>
  <si>
    <t>T piece DN65/50 (2½ʽx2ʺ)</t>
  </si>
  <si>
    <t>Reduction DN65/DN50 (2½ъx2ъ)</t>
  </si>
  <si>
    <t>Supply, transport and assembly of ball valve with handle, for working pressure of 10.00 bar. Calculation per piece, with all connecting and sealing material.</t>
  </si>
  <si>
    <t>permeable ball valve DN65</t>
  </si>
  <si>
    <t>double check valve DN65</t>
  </si>
  <si>
    <t>Procurement and installation of an internal wall fire hydrant DN50, in a metal box made of sheet metal, size 50x50x16cm, with a slant valve DN50, a hose of length l=15.00m and a nozzle Ø12mm, according to SRPS EN671-2. Installing the hydrant in the wall at a height of 150 cm from the finished floor to the connection to the wall, so that the valve is at a height of 1.5 m from the finished floor. Calculation per piece.</t>
  </si>
  <si>
    <t>ZPH DN50 connection on the left side 1, on the right side 2</t>
  </si>
  <si>
    <t>Procurement, transportation and production of cantilever supports made of steel box profiles with a square section dim. 40.40...3mm and flat # 5mm, attached with screws for masonry construction, under the mezzanine ceiling. The internal plumbing installation - hydrant network and sanitary water - is mounted on the cantilever support. Calculation per kg. steel construction.</t>
  </si>
  <si>
    <t>kg.</t>
  </si>
  <si>
    <t>Procurement of materials and painting of steel-galvanized pipes in the building and cantilever supports, with a basic color and a final color for metal, in a dark blue tone. Calculation per m².</t>
  </si>
  <si>
    <t>Supply and installation of PP-R valves, with nickel-plated cap and rosette, for a working pressure of 10.00 bar. Calculation per piece with all connecting and sealing material.</t>
  </si>
  <si>
    <t>globe valve d=20</t>
  </si>
  <si>
    <t>globe valved=25</t>
  </si>
  <si>
    <t>globe valve d=32</t>
  </si>
  <si>
    <t>globe valved=40</t>
  </si>
  <si>
    <t>flow control valve d=40mm</t>
  </si>
  <si>
    <t>Supply and installation of water fittings, angle valve for washing machine DN1/2x3/4" for working pressure of 10.00 bar. Calculation per piece with all connecting and sealing material.</t>
  </si>
  <si>
    <t>Supply, transport and installation of Ek valve with cap and rosette, for sanitary devices, for working pressure of 10.00 bar. Calculation per piece set of installed and tested valve.</t>
  </si>
  <si>
    <t>EK valve DN15x3/8"</t>
  </si>
  <si>
    <t>Pipeline testing at a test pressure 1.6 times higher than the working pressure, not less than 10.00 bar according to the attached instructions in the project and valid technical regulations.</t>
  </si>
  <si>
    <t>Flushing and disinfection (hyperchlorination) of water supply installation pipelines, according to the attached instructions in the project, and sampling and obtaining a decision, by the competent institution, about the performed microbiological analysis of the water. Calculation per m¹ pipeline - water supply network.</t>
  </si>
  <si>
    <t>Procurement, transport and installation of an overhead fire hydrant DN80mm, according to SRPS EN 14384, orientation height H=1895mm, for a working pressure of 10.00 bar and a test pressure of water tightness of 25.00 bar. Under the sealing head is an automatic intake-exhaust air valve. Hydrant drainage is automatic after each use. Calculation per piece, with all connecting and sealing material and protective coating of screws with bitumen. The price does not include N (LS) 80, FFR DN100/80 and FF dn80 pieces.</t>
  </si>
  <si>
    <t>Procurement, transport and installation of a metal cabinet with equipment for an overhead fire hydrant. The cabinet is double-winged, dimensions 1080x540x185mm, the equipment in the cabinet consists of: two (2) fire hoses »C« Ø52mm length L=15.00m with connectors, two (2) water nozzles Ø52mm TYPE »C« with nozzle Ø16mm with or without latch, one (1) key for overhead pp hydrant and key ABC and key C. The cabinet is placed on a foundation dim.120x30x60cm, built of concrete MB20. Calculation per piece of a fully assembled cabinet on a concrete foundation. (For 1 existing and 2 new overhead fire hydrants DN80).</t>
  </si>
  <si>
    <t>Cabinet with equipment for overhead pp hydrant</t>
  </si>
  <si>
    <t>Supply and installation of a circulation pump with wet rotor and threaded connection, for installation in a pipe, with integrated electronic power regulation, for operating mode with temperature control, for a required effort of 1.1m and a flow rate of Q=0.6m3/h, complete with counterflanges and flange set. The complete installation on the return pipe DN25 - external measurement (3/4" internal measurement) is calculated. WILO Stratos PICO-Z 20/0.5-4 with maintaining a constant temperature difference of the return pipe compared to the outgoing hot water or similar</t>
  </si>
  <si>
    <t>Procurement of materials and production of visible pouring, overflow line from the safety valve to the connection to the sewer vertical DN70, the installation is mounted on the wall of the technical room in a length of 3.00m with Wavin AS DN70 pipes. Calculation per piece.</t>
  </si>
  <si>
    <t>Procurement and installation of a membrane-expansion vessel for sanitary drinking water, volume V=40l. Calculation per piece.</t>
  </si>
  <si>
    <t>Supply, transport and installation of a Caleffi or similar control valve for sanitary water installation, with a factory-set pressure of 3.00 bar. Pressure reducer with compensating seat, with threaded connections, brass body, seat and filter are made of stainless steel, seal and membrane are made of NBR. The cartridge with membrane, filter and valve cover can be removed - dismantled, for easier maintenance and replacement. Maximum inlet pressure is 25.00 bar, outlet pressure is from 0.5 to 6.00 bar.</t>
  </si>
  <si>
    <t>Calculation per piece with all connecting and sealing material - DN40</t>
  </si>
  <si>
    <t>Procurement and installation of water fittings, for a working pressure of 10.00 bar and a watertightness test pressure of 16.00 bar. Calculation per piece with all connecting and sealing material.</t>
  </si>
  <si>
    <t>non return valve DN25</t>
  </si>
  <si>
    <t>non return valve DN40</t>
  </si>
  <si>
    <t>safety valve Po=6.00 bar</t>
  </si>
  <si>
    <t>globe valve with discharge tap dn20</t>
  </si>
  <si>
    <t>Making a connection to the existing hydrant network from HDPE DN110 pipe. The connection is carried out in an unbreakable way - emptying the existing network, cutting the existing pipe, placing a PE T piece 100/100/100 (position 10.a) and installing a closure (the closure is given in position 6.a) so that the existing network can be restore function. At the place of the T piece, a concrete anchor block dim. 40x40/30 is made. All earthworks are given separately. This position includes work on the construction of the connector. Calculation per piece of connection.</t>
  </si>
  <si>
    <t>Procurement, transport and assembly of a toilet set consisting of a toilet bowl with a low noiseless cistern with a built-in pipe for flushing the toilet bowl. Next to the cistern, mount the previous angle valve with a nickel-plated cap, and make the connection with a plastic hose. Mount the toilet bowl using screws on the pre-laid concrete batten with beveled sides. Place rubber for sealing under the toilet, and connect the drainage plastic pipe using rubber cuffs. Mount a white hard plastic cover on the cup. A type of toilet bowl is installed, with a connection under the bowl, with a built-in silent cistern. Complete installation is calculated.</t>
  </si>
  <si>
    <t>Supply, transport and installation of a complete console sink, size 55/40/16.5 cm, made of sanitary porcelain, with standing one-handed faucet for cold and hot water, connecting pipes and plastic flexible siphon with rosette and plug. A completely assembled sink is calculated.</t>
  </si>
  <si>
    <t>Supply, transport and installation of a cantilevered ceramic urinal with cold water flusher, overflow set and drain. Complete installation is calculated.</t>
  </si>
  <si>
    <t>Supply, transport and installation of a shower set. The price includes all the necessary material to complete the position (building material, tape for connecting the bathtub to the wall, silicones, etc.) It is calculated per piece. Note: when it needs to support a patient in a wheelchair and one person helping with bathing without bending.</t>
  </si>
  <si>
    <t>single-lever wall-mounted faucets for cold and hot water, with stainless steel wall bracket and movable chrome shower.</t>
  </si>
  <si>
    <t>shallow rectangular shower tub, dim 120x80cm, depth inside the tub 1-4cm (the bottom is sloping), made of porcelain, with installation flush with the floor</t>
  </si>
  <si>
    <t>shower siphon fi90 50x120</t>
  </si>
  <si>
    <t>fixed shower panel (glass rock, tempered) dim 80x190cm, with telescopic support 120cm long</t>
  </si>
  <si>
    <t>Procurement, transport and installation of a set of trocadero - a ceramic cup with a grate, a cistern with a flushing hose, a battery for hot and cold water, other small materials. Calculation based on a completely installed trikader.</t>
  </si>
  <si>
    <t>Procurement, transport and installation of a mirror dim. 70x60cm, attached to the wall, mounted at a height of 155cm. The complete installation is calculated, per piece.</t>
  </si>
  <si>
    <t>Supply, transport and installation of a soap holder, made of stainless steel, attached to the wall at a height of 125 cm. Complete installation is calculated.</t>
  </si>
  <si>
    <t>Supply, transport and installation of a liquid soap holder, made of stainless steel, attached to the wall at a height of 125 cm. Complete installation is calculated.</t>
  </si>
  <si>
    <t>Supply, transport and installation of a towel holder with two hooks, made of stainless steel, next to the sink, attached to the wall at a height of 75 cm. Complete installation is calculated.</t>
  </si>
  <si>
    <t>Supply, transport and installation of towel holders, made of stainless steel, next to the shower, attached to the wall at a height of 175 cm. Complete installation is calculated.</t>
  </si>
  <si>
    <t>Supply, transport and installation of a holder for paper towels, made of stainless steel, attached to the wall at a height of 125 cm. Complete installation is calculated.</t>
  </si>
  <si>
    <t>Supply, transport and installation of a holder for toilet paper in a roll, made of stainless steel, next to the toilet bowl, attached to the wall at a height of 80 cm from the finished floor. Complete installation is calculated.</t>
  </si>
  <si>
    <t>Supply, transport and installation of the brush holder next to the toilet bowl in the bathroom and toilet. Complete installation is calculated.</t>
  </si>
  <si>
    <t>Procurement and installation of plasticized, liftable, shower chairs. The chair is mounted with brackets that pass through the wall. Calculation per piece, complete assembled.</t>
  </si>
  <si>
    <t>Procurement and installation of stainless steel handles for the toilet bowl. The handle is L-shaped with wall and floor mounting. Calculation per piece, complete assembled.</t>
  </si>
  <si>
    <t>Procurement, transport and installation of a hand dryer, AA 68000- Phenomat stainless steel sensor or similar, in the vestibule of the staff changing rooms. Installation at a height of 150 cm from the floor. It is calculated in full.</t>
  </si>
  <si>
    <t>Procurement, transport and installation of a 5.00 l stainless steel bucket in the toilet . It is calculated in full.</t>
  </si>
  <si>
    <t>General notes:
This bill of quantities and preliminary calculation envisages the delivery of all the material specified in the positions and all the small unspecified material required for the complete construction, preparatory work, installation of the equipment as specified in the individual positions, testing and putting it into proper operation, as well as bringing it into proper (original) condition. the state of all damaged places on already performed works and constructions.
All materials used must be of first-class quality and meet standards. All works must be carried out with professional workforce, and fully according to the technical regulations valid for the subject types of works.
The price includes the price of all specified material in positions and the price of assembly unspecified material, the price of labor and all taxes and contributions on material and labor. The price includes the creation of all possibly necessary workshop documentation, testing and commissioning of all installation elements listed in the positions and issuing the necessary certificates on measured values.</t>
  </si>
  <si>
    <t>The specified types and manufacturers of individual parts of equipment or installation material are not mandatory. Contractors can also install other equipment, i.e. material, but on the condition that it has the same technical and constructive characteristics as the ones listed, and which is previously confirmed and certified by an expert - the supervisory authority.
After the completion of the work on the installation mentioned below, the contractor is obliged to patch the walls in the places where the installation passes, remove any technical and aesthetic errors of the installed installation in the building and clean the interior and exterior of the rubble and take it outside the building on a daily basis. The unit price of "delivery" includes the price of equipment and/or materials ex-factory of the Manufacturer or the place of purchase, and additionally includes: Transport and insurance to the construction site, as well as the costs of insurance of equipment and devices during assembly until the final handover of the installation.
Special equipment and tools for operation and maintenance of production equipment, if any, with instructions for use.
Packaging and protection of equipment and/or materials,
Documentation of equipment and/or materials (certificates, drawings, lists of spare and consumable parts, list of maintenance tools, necessary descriptions, workshop documentation if the equipment is non-standard, various instructions for assembly, handling and maintenance, etc.).</t>
  </si>
  <si>
    <t>Combined mechanical and manual earth excavation of category III, width 0.4m, depth 0.8m, for installation of energy cable 0.4kV. A set with laying a bed of fine sand, burying the remaining part, compacting the soil in layers and transporting the excess soil to the place specified by the Investor.</t>
  </si>
  <si>
    <t>From TS to KPK</t>
  </si>
  <si>
    <t>Drilling of the existing road for the needs of the power cable of the N department. The calculation is flat-rate for all the work required to complete the position (excavation, sub-drilling in a length of 6.5 m, installation of a Ø180 column, backfilling...). Flat rate calculation.</t>
  </si>
  <si>
    <t>Laying a Ø110mm steel pipe under the roads to connect the planned facility "Dementia Day Hospital".</t>
  </si>
  <si>
    <t>Power cable insulation system test report. Calculation per piece.</t>
  </si>
  <si>
    <t>This includes the delivery, assembly, installation and connection of all distribution cabinets, switchboards in the facility, according to the graphic part of the project and according to the description and specification of each position separately. The price of the cabinet, i.e. the panel, also includes the production of any necessary workshop documentation. The housing of the distribution cabinets is made of sheet steel protected with anti-corrosive paint. The housing comes with a door, lock and key. In the cabinet, there is a structure for carrying equipment made of perforated profiles</t>
  </si>
  <si>
    <t>A protective plate is placed above the equipment. Cabinet dimensions are determined by the width of the modules and equipment. The cabinet housing is visibly bridged with a protective rail (earthing) and the door is bridged with copper braid. The position includes all the necessary material, wires for wiring, plastic channels, clamps, rails for the connection of neutral lines, rails for the connection of protective lines, numbers for marking cables, clamps and protective devices.</t>
  </si>
  <si>
    <t>KSK</t>
  </si>
  <si>
    <t>Delivery and installation of cable connection box type KPKEV-1P with base 250A and fuses 160A</t>
  </si>
  <si>
    <t>GRO</t>
  </si>
  <si>
    <t>RO-1, RO-2, RO-3, RO-4, RO-5, RO-6</t>
  </si>
  <si>
    <t>PRT</t>
  </si>
  <si>
    <t>KPK masch rack 60/150 L=3m</t>
  </si>
  <si>
    <t>NKPSNT wall mount for rack</t>
  </si>
  <si>
    <t>Bending joint</t>
  </si>
  <si>
    <t>Procurement and installation of a fuse bar in the transformer station for the purpose of connecting a new cable outlet. Calculation set</t>
  </si>
  <si>
    <t>Procurement, delivery and laying of the cable in the previously dug trench. The position includes cable connection in the LV block TS and KPK. Cable type:</t>
  </si>
  <si>
    <t xml:space="preserve">PP00-A 4x95mm2  </t>
  </si>
  <si>
    <t>Procurement, delivery and laying of cables partly on cable supports, partly in the wall under the plaster. The position is charged per meter . The price includes making slits and fixing the cables. Cable types and sections are as follows:</t>
  </si>
  <si>
    <t xml:space="preserve">pp00-A 4x70mm2 </t>
  </si>
  <si>
    <t>from  KPK to GRO</t>
  </si>
  <si>
    <t>1x25 Cu F yellow-green</t>
  </si>
  <si>
    <t xml:space="preserve">N2XH-J 5x6mm2 </t>
  </si>
  <si>
    <t xml:space="preserve">N2XH-J 5x2,5mm2 </t>
  </si>
  <si>
    <t xml:space="preserve">N2XH-J 3x2,5mm2 </t>
  </si>
  <si>
    <t xml:space="preserve">N2XH-J 3x1,5mm2 </t>
  </si>
  <si>
    <t xml:space="preserve">PP00-Y 5x2,5mm2  </t>
  </si>
  <si>
    <t xml:space="preserve">PP00-Y 3x2,5mm2  </t>
  </si>
  <si>
    <t xml:space="preserve">PP00-Y 3x1,5mm2   </t>
  </si>
  <si>
    <t>Delivery and installation of fire-fighting compounds to seal penetrations when passing cables from one fire-fighting zone to another. In this part, the cables are coated in a length of 1m on both sides of the wall.</t>
  </si>
  <si>
    <t>Delivery and installation of boxes Ø60 for wall mounting.</t>
  </si>
  <si>
    <t>Delivery and installation of boxes 100x100 for wall mounting.</t>
  </si>
  <si>
    <t xml:space="preserve">S2-Delivery, assembly and connection of a built-in light for modular ceilings, with a 39W LED light source.
Lamp similar to type ETNA MP DO 595x595, 39W, 4000K, BUCK </t>
  </si>
  <si>
    <t xml:space="preserve">S3-Delivery, installation and connection of a built-in light for modular ceilings, with a 39W LED light source, panic module.
Lamp similar to type ETNA MP DO EM 595x595, 39W, 4000K, BUCK </t>
  </si>
  <si>
    <t>S4-Delivery, installation and connection of a surface-mounted watertight lamp made in LED technology with rounded ends, for lighting technical rooms. The housing of the lamp is made of polycarbonate, as well as the optical block and protector. The degree of mechanical protection is IP65, and the impact resistance is IK10. The luminaire is supplied complete with LED modules with light color 4000K, electronic ballasts and color rendering index Ra80. Efficiency 148lm/W, total system flux is 5566lm. Total maximum system power is 36W.
Lamp similar to type TITAN HO 1200mm, BUCK</t>
  </si>
  <si>
    <t xml:space="preserve">S5-Delivery, assembly and connection of a surface-mounted watertight lamp made in LED technology with rounded ends, for lighting technical rooms. The housing of the lamp is made of polycarbonate, as well as the optical block and protector. The degree of mechanical protection is IP65, and the impact resistance is IK10. The lamp is supplied complete with LED modules with light color 4000K, electronic ballasts and color rendering index Ra80. Efficiency 148lm/W, total system flux is 5566lm. Total maximum power of the system is 36W. The lamp is with panic module.
</t>
  </si>
  <si>
    <t>Delivery, assembly and connection of the overhead circular light in LED technology, power 22W, IP20 or IP44.</t>
  </si>
  <si>
    <t>Delivery, assembly and connection of a wall lamp or reflector in LED technology with a power of 50W, IP44 or IP65, with a sensor.</t>
  </si>
  <si>
    <t>NOTE: the final choice of lamps is determined by the Investor.</t>
  </si>
  <si>
    <t>Procurement, transport and installation of the following equipment:</t>
  </si>
  <si>
    <t>Installation switch 10A, 230V, for installation in the wall, complete with installation PVC box fi60mm. Manufacturer Aling Conel or similar. - unipolar, serial and alternating</t>
  </si>
  <si>
    <t>Installation button for light 10A, 230V, for installation on the wall. Manufacturer Aling Conel or similar.</t>
  </si>
  <si>
    <t>Installation single-phase socket 2x2M, 16A, 230V, 1+N+PE, for installation in the wall, complete with installation PVC box 4M. Manufacturer Aling Conel or similar.</t>
  </si>
  <si>
    <t>Installation single-phase socket 3x2M, 16A, 230V, 1+N+PE, for installation in the wall, complete with installation PVC box 6M. Manufacturer Aling Conel or similar.</t>
  </si>
  <si>
    <t>Installation single-phase socket 16A, 230V, 1+N+PE, for installation on the wall "OG", in protection IP54. Manufacturer Aling Conel or similar.</t>
  </si>
  <si>
    <t>Installation three-phase socket 16A, 400V, 3P+N+PE, for installation on the wall "OG", in protection IP54. Manufacturer Aling Conel or similar.</t>
  </si>
  <si>
    <t>Small unspecified material and unforeseen works.</t>
  </si>
  <si>
    <t>Delivery and installation of FeZ  straps 25x4mm and 20x3mm through concrete pillars and on the roof.</t>
  </si>
  <si>
    <t>Delivery and installation of cross link  JUS.N.B4.936/II.</t>
  </si>
  <si>
    <t>Making joints with a 100 mm overlap and two screws M 6x25.</t>
  </si>
  <si>
    <t>Making a joint for steel reinforcement by welding in a length of 100mm</t>
  </si>
  <si>
    <t>Delivery and installation of separator D.JUS.N.B4.932, with box.</t>
  </si>
  <si>
    <t>Supply and installation of gutter clamp P JUS.N.B4.908.</t>
  </si>
  <si>
    <t>Delivery and installation of the drain clamp BY JUS.N.B4.914N.</t>
  </si>
  <si>
    <t>Painting of joints with anti-corrosion paint.</t>
  </si>
  <si>
    <t>Examination of the completed installation and certification.</t>
  </si>
  <si>
    <t>Obtain, transport, install and connect the following elements of the earthing installation.</t>
  </si>
  <si>
    <t>Grounding:</t>
  </si>
  <si>
    <t>Delivery and installation of steel galvanized strip FeZn 25x4mm for the manufacture of the foundation earthing device. The strip is placed so that the layer of concrete between the strip and the ground is 10 cm thick. Connect the strip to the foundation reinforcement. Complete with cross link  required to join the strip in the foundation</t>
  </si>
  <si>
    <t>Delivery and installation of galvanized steel strip FeZn 25x4mm for making outlets for the main equipotential bonding  rail (GŠIP). Kit with crosslinks  needed to join the tape.</t>
  </si>
  <si>
    <t>Delivery and installation in the wall of the busbar for equipotential bonding  GŠIP in a box 110x350mm. Complete with equalizing conductor connection</t>
  </si>
  <si>
    <t>Procurement and installation of the contact element type KON 01 50422 (Hermi), for the continuation of the tape and the connection of the ground line.</t>
  </si>
  <si>
    <t>Equipotential bonding:</t>
  </si>
  <si>
    <t>Additional equalization box PS49</t>
  </si>
  <si>
    <t>Delivery of materials and creation of installations for equipotential bonding in the toilet. Installations are carried out with a N2XH 4mm2 conductor with an average length of 8 m and pipe clamps (4 pcs.)</t>
  </si>
  <si>
    <t>Supply and installation of conductors N2XH 6 mm2 in plastic flexible hose Fi 13.5 mm for connection between RT and equipotential bonding box. Calculate the complete conductor and hose</t>
  </si>
  <si>
    <t>Delivery and installation of copper strips under the antistatic PVC floor. Calculation per m2 of floor.</t>
  </si>
  <si>
    <t>Delivery and installation of conductors N2XH 4mm2 for equipotential bonding  of the conductive floor e. Kit with delivery of a SIP box and installation in a suspended ceiling.</t>
  </si>
  <si>
    <t>Small and unspecified material</t>
  </si>
  <si>
    <t>Carry out a check of complete electrical installations, commissioning and handing over to the Investor. Correct all observed deficiencies, problems and malfunctions and bring the installation to a correct state.</t>
  </si>
  <si>
    <t>м</t>
  </si>
  <si>
    <t>SCHRACK H6GTG01K0G or similar
Switching patch cable Sat.6a, length 1m</t>
  </si>
  <si>
    <t>SCHRACK H6GTG01K0G or similar
Switching patch cable Sat.6a, length 2m</t>
  </si>
  <si>
    <t>Examination of lines cat. 6a with the provision of a certification report for each line.</t>
  </si>
  <si>
    <t>All unspecified assembly and consumables.</t>
  </si>
  <si>
    <t>Small installation material and unforeseen costs (connectors, ties...)</t>
  </si>
  <si>
    <t>Equipment assembly, functional testing, system connection and programming, and user training.</t>
  </si>
  <si>
    <t>STABLE AUTOMATIC FIRE ALARM SYSTEM</t>
  </si>
  <si>
    <t>Note:
As the Honeywell Morley IAS type automatic fire alarm system is installed in the hospital complex, the installed equipment must be compatible with the mentioned equipment for later integration of the system.
The project envisages a fire control panel with multiple loops due to the later expansion of the system.</t>
  </si>
  <si>
    <t>Commissioning the system:
- checking the correctness of the installation in accordance
   with SRPS HD 60364-6 standard,
- final electrical measurements,
- central programming,
- functional testing,
- Commissioning,
- user training for handling
- delivery of documentation (instructions for
   programming, event log, certificates and
   fig.),
- handing over and drawing up minutes about
   functional testing."</t>
  </si>
  <si>
    <t>Production of gas connection, procurement and installation of standard KMRS size G-16T (max. 25 Sm3/h)</t>
  </si>
  <si>
    <t>NOTE :</t>
  </si>
  <si>
    <t>Position 1 is carried out by the DISTRIBUTOR of natural gas</t>
  </si>
  <si>
    <t>Procurement, delivery and installation of seamless steel pipes of quality P235TR1 according to SRPS EN 10216-1 and dimensions according to SRPS EN 10220, complete with the necessary pipe fittings, auxiliary and consumables</t>
  </si>
  <si>
    <t>Ø60,3 x 2,9 mm</t>
  </si>
  <si>
    <t>Procurement, delivery and installation of ball valve for gas SRPS EN 331, flanged, complete with counterflanges and flange set</t>
  </si>
  <si>
    <t>DN50</t>
  </si>
  <si>
    <t>Cleaning and painting UGI-steel part twice with basic and twice with yellow varnish color, complete with the necessary basic, auxiliary and consumable materials</t>
  </si>
  <si>
    <t>Marking the gas pipeline route with stakes, determining the working zone and discovering underground installations</t>
  </si>
  <si>
    <t>Excavation of a trench in the 3rd category soil with dimensions of 0.5×0.8 m with the earth being thrown aside 1.0 m from the edge of the trench</t>
  </si>
  <si>
    <t>manual excavation</t>
  </si>
  <si>
    <t xml:space="preserve">  mechanical excavation</t>
  </si>
  <si>
    <t>Procurement, delivery and installation of polyethylene pipe PE100 class SDR 17.6 (4 bar) according to SRPS EN 1555</t>
  </si>
  <si>
    <t>d63x3.6 mm</t>
  </si>
  <si>
    <t>Procurement, delivery and installation of transition piece steel/polyethylene for electrofusion welding of PE</t>
  </si>
  <si>
    <t>d63/DN50</t>
  </si>
  <si>
    <t>Procurement, delivery and backfilling of the trench with sand up to 10 cm above the upper edge of the pipe</t>
  </si>
  <si>
    <t>Delivery and installation of warning PE tape with the inscription "DANGER GAS PIPELINE" at 30 cm from the upper edge of the pipeline</t>
  </si>
  <si>
    <t>Backfilling the trench with excavated earth with the creation of an overhang above the trench and restoring the terrain to its original state</t>
  </si>
  <si>
    <t>manual backfilling</t>
  </si>
  <si>
    <t>mechanical</t>
  </si>
  <si>
    <t>Geodetic recording of the derived state of gas pipelines and preparation of the Elaborate for entry into the cadastre of pipelines</t>
  </si>
  <si>
    <t>Procurement, delivery and installation of a closed membrane expansion vessel V=12 lit. ER-12 CE ("ELBI")</t>
  </si>
  <si>
    <t>Procurement, delivery and installation of a combined primary and return distributor/collector up to 165 kW (dT=20°C) model HV 80/125-2, 7.3 m³/h, complete with legs of variable height model SKL-80 ("MARING")</t>
  </si>
  <si>
    <t>Procurement, delivery and installation of a closed membrane expansion vessel V=100 lit. ERCE-100 ("ELBI")</t>
  </si>
  <si>
    <t>Procurement, delivery and installation of a safety valve with a membrane on the safety line for a closed membrane vessel model 312 (CALEFFI")</t>
  </si>
  <si>
    <t>DN20, pot=3.5 bar</t>
  </si>
  <si>
    <t>Supply, delivery and installation of ball valve, flanged, with counter flanges and flange set</t>
  </si>
  <si>
    <t>DN65</t>
  </si>
  <si>
    <t>Supply, delivery and installation of inclined dirt trap, flanged, with counter flanges and flange set</t>
  </si>
  <si>
    <t>Procurement, delivery and installation of ball valves, threaded</t>
  </si>
  <si>
    <t>DN40</t>
  </si>
  <si>
    <t>DN25</t>
  </si>
  <si>
    <t>Procurement, delivery and installation of an inclined dirt catcher</t>
  </si>
  <si>
    <t>Procurement, delivery and installation of non-return valve</t>
  </si>
  <si>
    <t>Supply, delivery and installation of axial thermometer Ø80, range 0÷120 ˚C, complete with connections</t>
  </si>
  <si>
    <t>Procurement, delivery and installation of steel seam pipes P235GH according to SRPS EN 10217-2 and dimensions according to SRPS EN 10220, complete with the necessary pipe fittings, auxiliary and consumables</t>
  </si>
  <si>
    <t>DN65 (Ø 76,1 x 3,2 mm)</t>
  </si>
  <si>
    <t>DN50 (Ø 60,3 x 2,9 mm)</t>
  </si>
  <si>
    <t>DN40 (Ø 48,3 x 3,2 mm)</t>
  </si>
  <si>
    <t>DN25 (Ø 33,7 x 2,6 mm)</t>
  </si>
  <si>
    <t>Painting of steel seam pipes in two coats with a basic color, complete with basic and auxiliary material</t>
  </si>
  <si>
    <t>Procurement, delivery and installation of hard copper pipes (R290) of Cu-DHP quality (according to SRPS EN 1057), complete with accessories (copper and brass fittings, supports, clamps) and consumables for joining by soldering technique</t>
  </si>
  <si>
    <t>Ø 42 x 1 mm</t>
  </si>
  <si>
    <t>Ø 28 x 1 mm</t>
  </si>
  <si>
    <t>Ø 22 x 1 mm</t>
  </si>
  <si>
    <t>Procurement, delivery and installation of thermal insulation from mineral wool d=5 cm in Al coating d=0.6 mm pipeline from block generator to substation</t>
  </si>
  <si>
    <t>Procurement, delivery and installation of pipe thermal insulation of pipelines in the substation from elastomeric foam based on synthetic rubber, flammability class B-s3-d0 (highly flammable according to SRPS EN 13501) ("ARMACELL")</t>
  </si>
  <si>
    <t>ACE/P-09X064</t>
  </si>
  <si>
    <t>ACE/P-09X048</t>
  </si>
  <si>
    <t>ACE/P-09X042</t>
  </si>
  <si>
    <t>ACE/P-09X028</t>
  </si>
  <si>
    <t>ACE/P-09X022</t>
  </si>
  <si>
    <t>Procurement, delivery and installation of an indirectly heated bivalent (solar-two-pipe exchanger) vertical sanitary hot water tank with a useful volume of 289 liters, auroSTEP VIH-S 300/2 T ("VAILLANT")</t>
  </si>
  <si>
    <t>Procurement, delivery and installation of an automatic vent valve with a non-return valve</t>
  </si>
  <si>
    <t>Supply, delivery and installation of the filling and discharging faucet (PiP)</t>
  </si>
  <si>
    <t>Supply, delivery and installation of distribution set DN25 for radiator heating with pipe connections G3/4, with one automatic venting valve each, PiP taps, end caps and two holders, set with couplings 16x2-G3/4, model RVV ("KAN- THERM")</t>
  </si>
  <si>
    <t>for 12 heating circuits</t>
  </si>
  <si>
    <t>for 10 heating cycles</t>
  </si>
  <si>
    <t>Procurement, delivery and installation of cabinets made of galvanized sheet steel, plasticized in white, doors with lock and key, with rails for supports of distributors and busbars and adjustable legs ("LAFAT")</t>
  </si>
  <si>
    <t>for up to 12 heating circuits-950x710x110</t>
  </si>
  <si>
    <t>Procurement, delivery, assembly and pre-adjustment of automatic balancing valve ASV-PV (5-25 kPa) with partner valve ASV-BD ("DANFOSS")</t>
  </si>
  <si>
    <t>Procurement, delivery and installation of hard copper pipes (R290) of Cu-DHP quality (according to EN 1057), complete with accessories (copper and brass fittings, supports, clamps, rosettes) and consumables for joining by soldering technique</t>
  </si>
  <si>
    <t>Ø 35 x 1 mm</t>
  </si>
  <si>
    <t>Procurement, delivery and installation of pipe thermal insulation of pipelines in a suspended ceiling made of elastomeric foam based on synthetic rubber, flammability class B-s3-d0 (highly flammable according to SRPS EN 13501) ("ARMACELL")</t>
  </si>
  <si>
    <t>ACE/P-09X035</t>
  </si>
  <si>
    <t>Procurement, delivery and installation of pre-insulated (insulation thickness 6 mm) multilayer pipes PE/Al/PE for radiator heating, Tmax=95 ⁰C, pmax=10 bar</t>
  </si>
  <si>
    <t xml:space="preserve">Ø 16x2 mm </t>
  </si>
  <si>
    <t>panel</t>
  </si>
  <si>
    <t>Procurement, delivery and installation of a tubular radiator-"towel dryer" type NK Lux ("NEŠA KOMERC"), complete with auxiliary and consumable materials for completing the radiator (nipples, plugs, consoles, brackets, etc.)</t>
  </si>
  <si>
    <t>600/1860</t>
  </si>
  <si>
    <t>Procurement, delivery, assembly of the angle thermostatic valve with the possibility of readable presetting, model RA-N ("DANFOSS")</t>
  </si>
  <si>
    <t>Procurement, delivery and installation of the radiator angle screw, model RLV ("DANFOSS")</t>
  </si>
  <si>
    <t>Procurement, delivery and installation of thermal head radiator model RA-2920/model for public facilities, additionally reinforced and secured against improper use/ ("DANFOS")</t>
  </si>
  <si>
    <t>Procurement, delivery and installation of a manual venting valve for the radiator plug</t>
  </si>
  <si>
    <t>Supply, delivery and installation of filling and draining tap with hose connection and cap</t>
  </si>
  <si>
    <t>Procurement of fire extniguisher  for extinguishing initial fires, type S-9, capacity 9 kg, made in accordance with SRPS Z.C2.035 or SRPS EN 5. The  fire extniguisher should be inspected, seal FI 7 "PB" and sticker "KMU-GP". Procurement of boards for marking the position of the fire extniguisher and installation of the  fire extniguisher. Calculation per set.</t>
  </si>
  <si>
    <t>Procurement of fire extniguisher  for extinguishing initial fires, type CO2,capacity  5kg, made in accordance with SRPS Z.C2.035 or SRPS EN 5. The  fire extniguisher should be inspected, seal FI 7 "PB" and sticker "KMU-GP". Procurement of boards for marking the position of the fire extniguisher and installation of the  fire extniguisher. Calculation per set.</t>
  </si>
  <si>
    <t>Processing various penetration/passages through PP walls. Flat rate calculation.</t>
  </si>
  <si>
    <r>
      <t>Procurement of materials and construction of Fert-type ceiling, 20 cm thick, with concrete C25/30 (MB30). The ceiling ribs are reinforced with the reinforcement given in the static calculation, and the 4 cm thick "plate" is reinforced with reinforcing mesh Q131. The unit price includes the necessary substructure. Calculation per m2 for all work and ma</t>
    </r>
    <r>
      <rPr>
        <sz val="11"/>
        <color theme="1"/>
        <rFont val="Calibri"/>
        <family val="2"/>
        <charset val="238"/>
        <scheme val="minor"/>
      </rPr>
      <t>terial except reinforcing mesh. Clear ceiling spans are from 2.05-5.63m. The ceiling with a light span of 6.40 m is made with double beams.</t>
    </r>
  </si>
  <si>
    <t>ceiling span 6,40m</t>
  </si>
  <si>
    <r>
      <t xml:space="preserve">Pos 01 - </t>
    </r>
    <r>
      <rPr>
        <sz val="11"/>
        <color theme="1"/>
        <rFont val="Calibri"/>
        <family val="2"/>
        <charset val="238"/>
        <scheme val="minor"/>
      </rPr>
      <t>Single-leaf door, solid, dz=19cm dim 100/205cm</t>
    </r>
  </si>
  <si>
    <t>Procurement, delivery and assembly of aluminum panel radiators model Vox ("GLOBAL"), complete with auxiliary and consumable materials for completing radiators (nipples, caps, consoles, brackets, etc.)</t>
  </si>
  <si>
    <r>
      <t xml:space="preserve">Wall construction of clay blocks, 25cm and 19cm thick, in lime cement mortar. Masonry includes the masonry of the walls of the ground floor with a height of 3.20 m from the level of the finished floor, the masonry of the </t>
    </r>
    <r>
      <rPr>
        <sz val="11"/>
        <color theme="1"/>
        <rFont val="Calibri"/>
        <family val="2"/>
        <charset val="238"/>
        <scheme val="minor"/>
      </rPr>
      <t xml:space="preserve">knee wall </t>
    </r>
    <r>
      <rPr>
        <sz val="11"/>
        <color rgb="FFFF0000"/>
        <rFont val="Calibri"/>
        <family val="2"/>
        <charset val="238"/>
        <scheme val="minor"/>
      </rPr>
      <t xml:space="preserve"> </t>
    </r>
    <r>
      <rPr>
        <sz val="11"/>
        <rFont val="Calibri"/>
        <family val="2"/>
        <charset val="238"/>
        <scheme val="minor"/>
      </rPr>
      <t xml:space="preserve"> in the attic of the building, 1 row of the block, and the masonry of the gable walls. Calculation per m3 of wall.</t>
    </r>
  </si>
  <si>
    <r>
      <t xml:space="preserve">vertical ring beams </t>
    </r>
    <r>
      <rPr>
        <b/>
        <sz val="11"/>
        <rFont val="Calibri"/>
        <family val="2"/>
        <charset val="238"/>
        <scheme val="minor"/>
      </rPr>
      <t>Block A</t>
    </r>
    <r>
      <rPr>
        <sz val="11"/>
        <rFont val="Calibri"/>
        <family val="2"/>
        <charset val="238"/>
        <scheme val="minor"/>
      </rPr>
      <t>1</t>
    </r>
  </si>
  <si>
    <r>
      <t xml:space="preserve">vertical ring beams </t>
    </r>
    <r>
      <rPr>
        <b/>
        <sz val="11"/>
        <rFont val="Calibri"/>
        <family val="2"/>
        <charset val="238"/>
        <scheme val="minor"/>
      </rPr>
      <t>Block B</t>
    </r>
  </si>
  <si>
    <r>
      <t>ceiling level and knee wall - horizontal and inclined cerclages</t>
    </r>
    <r>
      <rPr>
        <sz val="11"/>
        <color rgb="FFFF0000"/>
        <rFont val="Calibri"/>
        <family val="2"/>
        <charset val="238"/>
        <scheme val="minor"/>
      </rPr>
      <t xml:space="preserve"> </t>
    </r>
    <r>
      <rPr>
        <b/>
        <sz val="11"/>
        <rFont val="Calibri"/>
        <family val="2"/>
        <charset val="238"/>
        <scheme val="minor"/>
      </rPr>
      <t>"Block A</t>
    </r>
    <r>
      <rPr>
        <sz val="11"/>
        <color theme="1"/>
        <rFont val="Calibri"/>
        <family val="2"/>
        <charset val="238"/>
        <scheme val="minor"/>
      </rPr>
      <t>1</t>
    </r>
  </si>
  <si>
    <r>
      <t>ceiling level and knee wall - horizontal and inclined cerclages</t>
    </r>
    <r>
      <rPr>
        <sz val="11"/>
        <color rgb="FFFF0000"/>
        <rFont val="Calibri"/>
        <family val="2"/>
        <charset val="238"/>
        <scheme val="minor"/>
      </rPr>
      <t xml:space="preserve"> </t>
    </r>
    <r>
      <rPr>
        <b/>
        <sz val="11"/>
        <rFont val="Calibri"/>
        <family val="2"/>
        <charset val="238"/>
        <scheme val="minor"/>
      </rPr>
      <t>Block B</t>
    </r>
  </si>
  <si>
    <r>
      <t>Window</t>
    </r>
    <r>
      <rPr>
        <b/>
        <sz val="11"/>
        <rFont val="Calibri"/>
        <family val="2"/>
        <charset val="238"/>
        <scheme val="minor"/>
      </rPr>
      <t xml:space="preserve">POS 02 </t>
    </r>
    <r>
      <rPr>
        <sz val="11"/>
        <rFont val="Calibri"/>
        <family val="2"/>
        <charset val="238"/>
        <scheme val="minor"/>
      </rPr>
      <t>dim 60/60 cm</t>
    </r>
  </si>
  <si>
    <r>
      <t xml:space="preserve">Delivery and installation of cable trays PNK 100, the position includes the necessary elements for mounting and type elements with </t>
    </r>
    <r>
      <rPr>
        <sz val="11"/>
        <rFont val="Calibri"/>
        <family val="2"/>
        <charset val="238"/>
        <scheme val="minor"/>
      </rPr>
      <t>fork and turn</t>
    </r>
  </si>
  <si>
    <t>ARCHITECTUAL AND CONSTRUCTION WORKS</t>
  </si>
  <si>
    <t>I. Preparatory works and demolition</t>
  </si>
  <si>
    <t>1.2.</t>
  </si>
  <si>
    <t>1.3.</t>
  </si>
  <si>
    <t>II. Earthworks:</t>
  </si>
  <si>
    <t>1.1</t>
  </si>
  <si>
    <t>1.4</t>
  </si>
  <si>
    <t>1.5</t>
  </si>
  <si>
    <t>1.6</t>
  </si>
  <si>
    <t>1.7</t>
  </si>
  <si>
    <t>1.8</t>
  </si>
  <si>
    <t>1.9</t>
  </si>
  <si>
    <t>1.10</t>
  </si>
  <si>
    <t>1.11</t>
  </si>
  <si>
    <t>1.12</t>
  </si>
  <si>
    <t>1.13</t>
  </si>
  <si>
    <t>III. Masonry:</t>
  </si>
  <si>
    <t>1.14</t>
  </si>
  <si>
    <t>1.15</t>
  </si>
  <si>
    <t>1.16</t>
  </si>
  <si>
    <t>1.17</t>
  </si>
  <si>
    <t>1.18</t>
  </si>
  <si>
    <t>1.19</t>
  </si>
  <si>
    <t>1.20</t>
  </si>
  <si>
    <t>1.21</t>
  </si>
  <si>
    <t>1.22</t>
  </si>
  <si>
    <t>1.23</t>
  </si>
  <si>
    <t>1.24</t>
  </si>
  <si>
    <t>1.25</t>
  </si>
  <si>
    <t>1.26</t>
  </si>
  <si>
    <t>1.27</t>
  </si>
  <si>
    <t>1.28</t>
  </si>
  <si>
    <t>IV. Concrete and reinforced concrete works</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</si>
  <si>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</si>
  <si>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</si>
  <si>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</si>
  <si>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</si>
  <si>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</si>
  <si>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</si>
  <si>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</si>
  <si>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</si>
  <si>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</si>
  <si>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</si>
  <si>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</si>
  <si>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</si>
  <si>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</si>
  <si>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</si>
  <si>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</si>
  <si>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</si>
  <si>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</si>
  <si>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</si>
  <si>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</si>
  <si>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</si>
  <si>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</si>
  <si>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</si>
  <si>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</si>
  <si>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</si>
  <si>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V. Reinforcement works and Locksmith works</t>
  </si>
  <si>
    <t>1.53</t>
  </si>
  <si>
    <t>1.54</t>
  </si>
  <si>
    <t>1.55</t>
  </si>
  <si>
    <t>VI. Hydro and thermal insulation works</t>
  </si>
  <si>
    <t>1.56</t>
  </si>
  <si>
    <t>1.57</t>
  </si>
  <si>
    <t>1.58</t>
  </si>
  <si>
    <t>1.59</t>
  </si>
  <si>
    <t>1.60</t>
  </si>
  <si>
    <t>1.61</t>
  </si>
  <si>
    <t>1.62</t>
  </si>
  <si>
    <t>1.63</t>
  </si>
  <si>
    <t>1.64</t>
  </si>
  <si>
    <t>1.65</t>
  </si>
  <si>
    <t>1.66</t>
  </si>
  <si>
    <t>stone wool d=8cm, finished ENTIRE FACILITY WALLS</t>
  </si>
  <si>
    <t>1.67</t>
  </si>
  <si>
    <t>1.68</t>
  </si>
  <si>
    <t>1.69</t>
  </si>
  <si>
    <t>VII Carpentry and roofing works</t>
  </si>
  <si>
    <t>1.70</t>
  </si>
  <si>
    <t>1.71</t>
  </si>
  <si>
    <t>1.72</t>
  </si>
  <si>
    <t>1.73</t>
  </si>
  <si>
    <t>1.74</t>
  </si>
  <si>
    <t>1.75</t>
  </si>
  <si>
    <t>1.76</t>
  </si>
  <si>
    <t>1.77</t>
  </si>
  <si>
    <t>1.78</t>
  </si>
  <si>
    <t>1.79</t>
  </si>
  <si>
    <t>1.80</t>
  </si>
  <si>
    <t>1.81</t>
  </si>
  <si>
    <t>1.82</t>
  </si>
  <si>
    <t>1.83</t>
  </si>
  <si>
    <t>1.84</t>
  </si>
  <si>
    <t>1.85</t>
  </si>
  <si>
    <t>1.86</t>
  </si>
  <si>
    <t>1.87</t>
  </si>
  <si>
    <t>1.88</t>
  </si>
  <si>
    <t>1.89</t>
  </si>
  <si>
    <t>1.90</t>
  </si>
  <si>
    <t>VIII Sheet metal works</t>
  </si>
  <si>
    <t>1.91</t>
  </si>
  <si>
    <t>1.92</t>
  </si>
  <si>
    <t>1.93</t>
  </si>
  <si>
    <t>1.94</t>
  </si>
  <si>
    <t>1.95</t>
  </si>
  <si>
    <t>1.96</t>
  </si>
  <si>
    <t>IX PVC joinery  and locksmith works</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</si>
  <si>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</si>
  <si>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</si>
  <si>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</si>
  <si>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</si>
  <si>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</si>
  <si>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</si>
  <si>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</si>
  <si>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</si>
  <si>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</si>
  <si>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</si>
  <si>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</si>
  <si>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</si>
  <si>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</si>
  <si>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</si>
  <si>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</si>
  <si>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</si>
  <si>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</si>
  <si>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</si>
  <si>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</si>
  <si>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</si>
  <si>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</si>
  <si>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</si>
  <si>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</si>
  <si>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</si>
  <si>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</si>
  <si>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</si>
  <si>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X. Painting works</t>
  </si>
  <si>
    <t>1.123</t>
  </si>
  <si>
    <t>1.124</t>
  </si>
  <si>
    <t>1.125</t>
  </si>
  <si>
    <t>1.126</t>
  </si>
  <si>
    <t>XI. Tiling:</t>
  </si>
  <si>
    <t>1.127</t>
  </si>
  <si>
    <t>1.128</t>
  </si>
  <si>
    <t>1.129</t>
  </si>
  <si>
    <t>1.130</t>
  </si>
  <si>
    <t>1.131</t>
  </si>
  <si>
    <t>1.132</t>
  </si>
  <si>
    <t>1.133</t>
  </si>
  <si>
    <t>1.134</t>
  </si>
  <si>
    <t>1.135</t>
  </si>
  <si>
    <t>XII. Floor covering works</t>
  </si>
  <si>
    <t>1.136</t>
  </si>
  <si>
    <t>1.137</t>
  </si>
  <si>
    <t>1.138</t>
  </si>
  <si>
    <t>1.139</t>
  </si>
  <si>
    <t>1.140</t>
  </si>
  <si>
    <t>1.141</t>
  </si>
  <si>
    <t>1.142</t>
  </si>
  <si>
    <t>XIII Dry assembly works</t>
  </si>
  <si>
    <t>1.143</t>
  </si>
  <si>
    <t>1.144</t>
  </si>
  <si>
    <t>1.145</t>
  </si>
  <si>
    <t>1.146</t>
  </si>
  <si>
    <t>XIV Other works</t>
  </si>
  <si>
    <t>1.147</t>
  </si>
  <si>
    <t>1.148</t>
  </si>
  <si>
    <t>1.149</t>
  </si>
  <si>
    <t>1.150</t>
  </si>
  <si>
    <t>1.151</t>
  </si>
  <si>
    <t>1.152</t>
  </si>
  <si>
    <t>1.153</t>
  </si>
  <si>
    <t>1.154</t>
  </si>
  <si>
    <t>1.155</t>
  </si>
  <si>
    <t>1.156</t>
  </si>
  <si>
    <t>I.PREPARATION WORKS</t>
  </si>
  <si>
    <t>TRAFFIC INFRASTRUCTURE</t>
  </si>
  <si>
    <t>II. ROAD SUBSTRUCTURE</t>
  </si>
  <si>
    <t>2.10</t>
  </si>
  <si>
    <t>2.11</t>
  </si>
  <si>
    <t>2.12</t>
  </si>
  <si>
    <t>2.13</t>
  </si>
  <si>
    <t>III.ROAD CONSTRUCTION</t>
  </si>
  <si>
    <t>2.14</t>
  </si>
  <si>
    <t>2.15</t>
  </si>
  <si>
    <t>2.16</t>
  </si>
  <si>
    <t>2.17</t>
  </si>
  <si>
    <t>2.18</t>
  </si>
  <si>
    <t>2.19</t>
  </si>
  <si>
    <t>2.20</t>
  </si>
  <si>
    <t xml:space="preserve"> I. PREPARATORY WORKS </t>
  </si>
  <si>
    <t>III. INSTALLATION WORKS - FAECAL SEWAGE</t>
  </si>
  <si>
    <t>II. EARTHWORKS - FAECAL SEWAGE</t>
  </si>
  <si>
    <t>IV. EARTHWORKS - WATER SUPPLY</t>
  </si>
  <si>
    <t>V. INSTALLATION WORKS - WATER SUPPLY</t>
  </si>
  <si>
    <t>VI. SANITARY EQUIPMENT</t>
  </si>
  <si>
    <t>3.1</t>
  </si>
  <si>
    <t>3.2</t>
  </si>
  <si>
    <t>3.3</t>
  </si>
  <si>
    <t>3.4</t>
  </si>
  <si>
    <t>3.5</t>
  </si>
  <si>
    <t>3.6</t>
  </si>
  <si>
    <t>3.7</t>
  </si>
  <si>
    <t>3.8</t>
  </si>
  <si>
    <t>3.9</t>
  </si>
  <si>
    <t>3.10</t>
  </si>
  <si>
    <t>3.11</t>
  </si>
  <si>
    <t>3.12</t>
  </si>
  <si>
    <t>3.13</t>
  </si>
  <si>
    <t>3.14</t>
  </si>
  <si>
    <t>3.15</t>
  </si>
  <si>
    <t>3.16</t>
  </si>
  <si>
    <t>3.17</t>
  </si>
  <si>
    <t>3.18</t>
  </si>
  <si>
    <t>3.19</t>
  </si>
  <si>
    <t>Intersection of the fecal sewage installation with the existing underground installations and protection in the form of shielding and hanging above the trench during the construction of the fecal sewage installation, up to the connection to the existing collector. Calculation per piece.</t>
  </si>
  <si>
    <t>Procurement and installation of PVC SN8 pipes for the installation of external sewage and PVC 3P for internal sewage. Pipes are placed according to the level of the trench given in the project. Connecting the pipe is by inserting the end of the pipe into the socket of the other pipe, sealing with a rubber ring. Calculation per m¹ pipe, with all shaped pieces, connecting and sealing material.</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</si>
  <si>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</si>
  <si>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</si>
  <si>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</si>
  <si>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</si>
  <si>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</si>
  <si>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</si>
  <si>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</si>
  <si>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</si>
  <si>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</si>
  <si>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</si>
  <si>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</si>
  <si>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</si>
  <si>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</si>
  <si>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</si>
  <si>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</si>
  <si>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</si>
  <si>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</si>
  <si>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</si>
  <si>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</si>
  <si>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</si>
  <si>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</si>
  <si>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</si>
  <si>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</si>
  <si>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</si>
  <si>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</si>
  <si>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</si>
  <si>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</si>
  <si>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</si>
  <si>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</si>
  <si>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</si>
  <si>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</si>
  <si>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</si>
  <si>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</si>
  <si>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</si>
  <si>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</si>
  <si>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</si>
  <si>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</si>
  <si>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</si>
  <si>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</si>
  <si>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</si>
  <si>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</si>
  <si>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</si>
  <si>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</si>
  <si>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</si>
  <si>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</si>
  <si>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</si>
  <si>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</si>
  <si>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</si>
  <si>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</si>
  <si>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</si>
  <si>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</si>
  <si>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3.91</t>
  </si>
  <si>
    <t>3.92</t>
  </si>
  <si>
    <t>3.93</t>
  </si>
  <si>
    <t>3.94</t>
  </si>
  <si>
    <t>3.95</t>
  </si>
  <si>
    <t>3.96</t>
  </si>
  <si>
    <t>3.97</t>
  </si>
  <si>
    <t>3.98</t>
  </si>
  <si>
    <t>3.99</t>
  </si>
  <si>
    <t>3.100</t>
  </si>
  <si>
    <t>3.101</t>
  </si>
  <si>
    <t>3.102</t>
  </si>
  <si>
    <t>3.103</t>
  </si>
  <si>
    <t>3.104</t>
  </si>
  <si>
    <t>3.105</t>
  </si>
  <si>
    <t>3.106</t>
  </si>
  <si>
    <t>3.107</t>
  </si>
  <si>
    <t>3.108</t>
  </si>
  <si>
    <t>3.109</t>
  </si>
  <si>
    <t>3.110</t>
  </si>
  <si>
    <t>3.111</t>
  </si>
  <si>
    <t>3.112</t>
  </si>
  <si>
    <t>3.113</t>
  </si>
  <si>
    <t>3.114</t>
  </si>
  <si>
    <t>3.115</t>
  </si>
  <si>
    <t>3.116</t>
  </si>
  <si>
    <t>3.118</t>
  </si>
  <si>
    <t>3.119</t>
  </si>
  <si>
    <t>3.120</t>
  </si>
  <si>
    <t>3.121</t>
  </si>
  <si>
    <t>3.122</t>
  </si>
  <si>
    <t>3.123</t>
  </si>
  <si>
    <t>3.124</t>
  </si>
  <si>
    <t>3.125</t>
  </si>
  <si>
    <t>3.126</t>
  </si>
  <si>
    <t>3.127</t>
  </si>
  <si>
    <t>3.128</t>
  </si>
  <si>
    <t>3.129</t>
  </si>
  <si>
    <t>3.130</t>
  </si>
  <si>
    <t>3.131</t>
  </si>
  <si>
    <t>3.132</t>
  </si>
  <si>
    <t>3.133</t>
  </si>
  <si>
    <t>3.134</t>
  </si>
  <si>
    <t>3.135</t>
  </si>
  <si>
    <t>3.136</t>
  </si>
  <si>
    <t>3.137</t>
  </si>
  <si>
    <t>3.138</t>
  </si>
  <si>
    <t>3.139</t>
  </si>
  <si>
    <t>3.140</t>
  </si>
  <si>
    <t>3.141</t>
  </si>
  <si>
    <t>3.142</t>
  </si>
  <si>
    <t>3.143</t>
  </si>
  <si>
    <t>3.144</t>
  </si>
  <si>
    <t>3.145</t>
  </si>
  <si>
    <t>3.146</t>
  </si>
  <si>
    <t>3.147</t>
  </si>
  <si>
    <t>3.148</t>
  </si>
  <si>
    <t>3.149</t>
  </si>
  <si>
    <t>3.150</t>
  </si>
  <si>
    <t>3.151</t>
  </si>
  <si>
    <t>3.152</t>
  </si>
  <si>
    <t>3.153</t>
  </si>
  <si>
    <t>3.154</t>
  </si>
  <si>
    <t>3.155</t>
  </si>
  <si>
    <t>3.156</t>
  </si>
  <si>
    <t>3.157</t>
  </si>
  <si>
    <t>3.158</t>
  </si>
  <si>
    <t>3.159</t>
  </si>
  <si>
    <t>3.160</t>
  </si>
  <si>
    <t xml:space="preserve">HYDRO TECHNICAL INSTALLATION 
</t>
  </si>
  <si>
    <t>ELECTRIC POWER INSTALLATIONS</t>
  </si>
  <si>
    <t>I. CONSTRUCTION WORKS</t>
  </si>
  <si>
    <t>4.1</t>
  </si>
  <si>
    <t>4.2</t>
  </si>
  <si>
    <t>4.3</t>
  </si>
  <si>
    <t>4.4</t>
  </si>
  <si>
    <t>4.5</t>
  </si>
  <si>
    <t>4.6</t>
  </si>
  <si>
    <t>II. DISTRIBUTION CABINETS</t>
  </si>
  <si>
    <t>III. CABLES, CABLE SUPPORTS AND PIPES</t>
  </si>
  <si>
    <t>IV. LIGHTS/LAMPS</t>
  </si>
  <si>
    <t>V. EQUIPMENT AND ACCESSORIES</t>
  </si>
  <si>
    <t>VI LIGHTNING PROTECTION INSTALLATION</t>
  </si>
  <si>
    <t xml:space="preserve">VII GROUNDING AND  ADDITIONAL EQUIPOTENTIAL BONDING </t>
  </si>
  <si>
    <t>VIII. OTHER WORKS, EXAMINATIONS AND CERTIFICATES</t>
  </si>
  <si>
    <t>TELECOMMUNICATIONS AND SIGNALING</t>
  </si>
  <si>
    <t>SCHRACK DW186050 or similar
Wall-mounted rack cabinet 18U/19", glass door with lock, dim. 900/600/495(HxWxD), load capacity up to 30kg with ventilation holes, cable entry, mounting and grounding set. Delivery and installation.</t>
  </si>
  <si>
    <t>SCHRACK HSER0240GS or similar
19" patch panel for 24 RJ-45 modules, empty. Delivery and installation.</t>
  </si>
  <si>
    <t>SCHRACK DBK14805-- or similar
19" shunting panel with rings. Delivery and installation.</t>
  </si>
  <si>
    <t>SCHRACK DLT12121-- x 2 pcs. + IUK08566-- or similar
Roof fan panel: 2 fans and thermostat, similar to the Schrack Technik type Delivery and installation.</t>
  </si>
  <si>
    <t>SCHRACK IU070126-- or similar
19" Voltage protection with 8 sockets, with switch. Delivery and installation.</t>
  </si>
  <si>
    <t>SCHRACK DFS14835-C or similar Shelf Delivery and installation.</t>
  </si>
  <si>
    <t>SCHRACK HSEMRJ6GWT or similar
TOOLLESS LINE-RJ45 Module, Cat.6a, STP (SFA) for installation on the patch  panel" Delivery, assembly and connection to the cable installation.</t>
  </si>
  <si>
    <t>"SCHRACK HSEMRJ6GWT or similar
TOOLLESS LINE-RJ45 Module, Cat.6a, STP (SFA) for installation in a socket. Delivery, assembly and connection to the cable installation.</t>
  </si>
  <si>
    <t>SCHRACK HSISR6SI3A or similar
Connector RJ45 Cat.6a, STP, for installation cable AWG26-23, flat. Delivery, assembly and connection to the cable installation.</t>
  </si>
  <si>
    <t>SCHRACK HSEKP423HA or similar
Communication cable Cat.6a F/FTP - 500 Mhz, 4x2xAWG-23, LS0H, blue. Delivery and placement.</t>
  </si>
  <si>
    <t>Ribbed flexible hose with an internal diameter of 16 mm, made of halogen-free plastic material, with suitable brackets for fixing to the wall or ceiling. Delivery and placement.</t>
  </si>
  <si>
    <t>Perforated cable carrier with a width of 100 mm and a height of min. 50mm, with all necessary elements for ceiling mounting, joining, turning and splitting. Delivery and installation</t>
  </si>
  <si>
    <t>WD60PURX ili slično
Western Digital, 6TB Purple, 5400RPM, SATA III, 64MB Delivery and installation.</t>
  </si>
  <si>
    <r>
      <rPr>
        <b/>
        <sz val="11"/>
        <color indexed="8"/>
        <rFont val="Calibri"/>
        <family val="2"/>
        <charset val="238"/>
        <scheme val="minor"/>
      </rPr>
      <t>Hikvision DS-1280ZJ-S</t>
    </r>
    <r>
      <rPr>
        <sz val="11"/>
        <color indexed="8"/>
        <rFont val="Calibri"/>
        <family val="2"/>
        <charset val="238"/>
        <scheme val="minor"/>
      </rPr>
      <t xml:space="preserve">
Junction box for housing cables and power supplies for cameras. Delivery and installation.</t>
    </r>
  </si>
  <si>
    <r>
      <rPr>
        <b/>
        <sz val="11"/>
        <color indexed="8"/>
        <rFont val="Calibri"/>
        <family val="2"/>
        <charset val="238"/>
        <scheme val="minor"/>
      </rPr>
      <t xml:space="preserve">XED-15A12VXL-18CH
</t>
    </r>
    <r>
      <rPr>
        <sz val="11"/>
        <color indexed="8"/>
        <rFont val="Calibri"/>
        <family val="2"/>
        <charset val="238"/>
        <scheme val="minor"/>
      </rPr>
      <t>Power block 12Vdc, 15 Amps, 18 outputs, stabilized central power supply, 180W. Insurance; 500mA per output. Self-establishment of protection and power mode. Delivery and installation.</t>
    </r>
  </si>
  <si>
    <r>
      <rPr>
        <b/>
        <sz val="11"/>
        <color indexed="8"/>
        <rFont val="Calibri"/>
        <family val="2"/>
        <charset val="238"/>
        <scheme val="minor"/>
      </rPr>
      <t xml:space="preserve">XED-5013S
</t>
    </r>
    <r>
      <rPr>
        <sz val="11"/>
        <color indexed="8"/>
        <rFont val="Calibri"/>
        <family val="2"/>
        <charset val="238"/>
        <scheme val="minor"/>
      </rPr>
      <t>Camera power adapter 12 Vdc - 5 A (Chopper) Delivery and installation.</t>
    </r>
  </si>
  <si>
    <t>Installation cable RG-59 B/U-HF + 2x0.75mm2 with sheath without halogen elements. Delivery and placement</t>
  </si>
  <si>
    <r>
      <rPr>
        <b/>
        <sz val="11"/>
        <rFont val="Calibri"/>
        <family val="2"/>
        <charset val="238"/>
        <scheme val="minor"/>
      </rPr>
      <t>Honeywell Morley IAS DXc</t>
    </r>
    <r>
      <rPr>
        <sz val="11"/>
        <color theme="1"/>
        <rFont val="Calibri"/>
        <family val="2"/>
        <charset val="238"/>
        <scheme val="minor"/>
      </rPr>
      <t xml:space="preserve">
Fire control panel programmable addressable control panel with 2 addressable loops with a capacity of 125 elements per loop and expandable to 4 loops. Delivery, assembly and connection.</t>
    </r>
  </si>
  <si>
    <t>Акумулаторска батерија 12V/12Ah. Delivery, assembly and connection.</t>
  </si>
  <si>
    <t>Addressable thermal smoke detector, with automatic sensitivity compensation due to washing; possibility to choose normal and increased sensitivity of the detector. Delivery, assembly and connection.</t>
  </si>
  <si>
    <t>Installation cable J-H(St)H 2x2x0.8mm FE180/E90 mm complete with steel clamps at a distance of 30cm. Delivery and placement</t>
  </si>
  <si>
    <t>Installation cable J-H(St)H 2x2x0.8 mm. Delivery and placement</t>
  </si>
  <si>
    <t>Installation hoses Φ16mm made of halogen-free plastic material. Delivery and placement</t>
  </si>
  <si>
    <t>I. PREPARATORY AND FNISHING WORKS</t>
  </si>
  <si>
    <t>II. INTERNAL GAS INSTALLATION</t>
  </si>
  <si>
    <t>III. SUBSTATION</t>
  </si>
  <si>
    <t>IV. HEATING INSTALLATION</t>
  </si>
  <si>
    <t>V. INSTALLATION OF PARTIAL AIR CONDITIONING-COOLING</t>
  </si>
  <si>
    <t>I FIREFIGHTING EQUIPMENT</t>
  </si>
  <si>
    <t>Procurement, delivery and installation of the inverter mono-split system of the Standard inverter ("LG") series:
outdoor unit-S12EQ.UA3
indoor unit-S12EQ.NSJ (wall)
refrigerant R32
nominal cooling power-3.5 kW
nominal heating power-4.0 kW (+7 ⁰C)
EER/COP-3.24/3.81
rated electric power-1.08/1.05 kW
distance outdoor-indoor unit 3÷15 m
height difference outdoor-indoor unit max. 7 m
in scope of delivery:
liquid and gas phase copper pipes (&lt; 10 m)
PVC hose and PVC pipes for draining condensate
pipe insulation
power supply and communication cable
auxiliary and consumables
outdoor unit brackets for wall mounting</t>
  </si>
  <si>
    <t>Procurement, delivery and installation of plate heat exchanger model PEH C 240-40 ("VAILLANT")
primary fluid: water/glycol (mixture 40%)
Sentinel X500 ("VAILLANT") (40 lit.)
primary temperature - 85/60 ⁰C
secondary fluid - water
secondary temperature - 75/65 ⁰C</t>
  </si>
  <si>
    <t>Supply, delivery and installation of a set for exhausting flue gases above the roof, in the scope of delivery:
extension Ø130 PP L=1 m-3 pcs.
elbow Ø130 PP 87°-2 pcs
smoke hood-tin metal version</t>
  </si>
  <si>
    <t>Gas condensing block heat generator with a nominal heat output of 27.6÷127.4 kW (80/60 °C), model ecoBLOCK 130 ("VAILLANT"), in the scope of delivery:
-set for gas connection (collector, gas taps, pressure gauge)
-circulation pumps of the primary circuit
-set for hydraulic connection (collector, ball valves, non-return valves, safety valves...), set with thermal insulation
-flue gas collector
-flue damper with module VR40
-condensate drain collector
-module for controlling cascade operation of VR32/3 boilers
-module for hydraulic expansion VR-71, in the scope of delivery 3xVR-10 temperature sensor
-automation-regulator sensoCOMFORT VRC720 for managing the direct heating circuit according to external conditions and the DHW preparation circuit according to the temperature of the tank, and the range of delivery external temperature sensor
-commissioning and adjustment of automation according to the functional scheme by an authorized service technician, user training and guarantee</t>
  </si>
  <si>
    <t xml:space="preserve">Final works related to partial air conditioning-cooling installations
-testing for strength and impermeability
-vacuum installation and filling with refrigerant
-preparation of minutes, instructions for handling and maintenance
commissioning and recorded delivery of the installation for use, technical documentation and warranty for the equipment
</t>
  </si>
  <si>
    <t>Preparatory works related to  installations
-introduction to planned works
- assessing the synchronization of the project with the building and other installations
-construction works (penetration of  openings, cutting walls, restoration to original condition, etc.)</t>
  </si>
  <si>
    <t>Final works related to the IGI
-examination of the internal gas installation (preliminary and main), preparation of minutes and "cardboards" for the Distributor</t>
  </si>
  <si>
    <t>Final works related to the installation of radiator heating and preparation of DHW
-flushing, filling and venting
-examination of the heating installation ("cold" and "warm" test) with preparation of minutes
-examination of the installation of preparation of DHW for hydraulic pressure with preparation of minutes
-placement of regulatory elements in the intended position, regulation of installations with preparation of minutes
-testing the functionality of complete automation circuits
-creation of instructions for handling and maintenance
-clearing the construction site and handing over the works
-Creation of the design of the finished object</t>
  </si>
  <si>
    <t>Procurement, delivery and installation of an electronically controlled high-efficiency circulation pump with a wet rotor Yonos MAXO 30/0.5-7 ("WILO")
flow rate 3.10 m³/h
effort 4.61 m</t>
  </si>
  <si>
    <t>Procurement, delivery and installation of a circulation pump with a wet rotor Star-RS 25/4 ("WILO")
flow rate 1.50 m³/h
effort 1.89 m</t>
  </si>
  <si>
    <t>Procurement, delivery and installation of an automatic device for mixing water max. 1.8 m³/hour, type OV-0844 ("AUTOTROL") in the scope of delivery:
-water filter DN25, counter-flushing
-assembly block with mixing valve for hardness adjustment with manometer
-flexible pipes DN25 (1 pair)
-tableted salt 25 kg</t>
  </si>
  <si>
    <t>8.1</t>
  </si>
  <si>
    <t>8.2</t>
  </si>
  <si>
    <t>8.3</t>
  </si>
  <si>
    <t>7.1</t>
  </si>
  <si>
    <t>7.2</t>
  </si>
  <si>
    <t>7.3</t>
  </si>
  <si>
    <t>7.4</t>
  </si>
  <si>
    <t>7.5</t>
  </si>
  <si>
    <t>7.6</t>
  </si>
  <si>
    <t>7.7</t>
  </si>
  <si>
    <t>7.8</t>
  </si>
  <si>
    <t>7.9</t>
  </si>
  <si>
    <t>7.10</t>
  </si>
  <si>
    <t>7.11</t>
  </si>
  <si>
    <t>7.12</t>
  </si>
  <si>
    <t>7.13</t>
  </si>
  <si>
    <t>7.14</t>
  </si>
  <si>
    <t>7.15</t>
  </si>
  <si>
    <t>7.16</t>
  </si>
  <si>
    <t>7.17</t>
  </si>
  <si>
    <t>7.18</t>
  </si>
  <si>
    <t>7.19</t>
  </si>
  <si>
    <t>7.20</t>
  </si>
  <si>
    <t>7.21</t>
  </si>
  <si>
    <t>7.22</t>
  </si>
  <si>
    <t>7.23</t>
  </si>
  <si>
    <t>7.24</t>
  </si>
  <si>
    <t>7.25</t>
  </si>
  <si>
    <t>7.26</t>
  </si>
  <si>
    <t>7.27</t>
  </si>
  <si>
    <t>7.28</t>
  </si>
  <si>
    <t>7.29</t>
  </si>
  <si>
    <t>7.30</t>
  </si>
  <si>
    <t>7.31</t>
  </si>
  <si>
    <t>7.32</t>
  </si>
  <si>
    <t>7.33</t>
  </si>
  <si>
    <t>7.34</t>
  </si>
  <si>
    <t>7.35</t>
  </si>
  <si>
    <t>7.36</t>
  </si>
  <si>
    <t>7.37</t>
  </si>
  <si>
    <t>7.38</t>
  </si>
  <si>
    <t>7.39</t>
  </si>
  <si>
    <t>7.40</t>
  </si>
  <si>
    <t>7.41</t>
  </si>
  <si>
    <t>7.42</t>
  </si>
  <si>
    <t>7.43</t>
  </si>
  <si>
    <t>7.44</t>
  </si>
  <si>
    <t>7.45</t>
  </si>
  <si>
    <t>7.46</t>
  </si>
  <si>
    <t>7.47</t>
  </si>
  <si>
    <t>7.48</t>
  </si>
  <si>
    <t>7.49</t>
  </si>
  <si>
    <t>7.50</t>
  </si>
  <si>
    <t>7.51</t>
  </si>
  <si>
    <t>7.52</t>
  </si>
  <si>
    <t>7.53</t>
  </si>
  <si>
    <t>7.54</t>
  </si>
  <si>
    <t>7.55</t>
  </si>
  <si>
    <t>7.56</t>
  </si>
  <si>
    <t>7.57</t>
  </si>
  <si>
    <t>7.58</t>
  </si>
  <si>
    <t>7.59</t>
  </si>
  <si>
    <t>7.60</t>
  </si>
  <si>
    <t>7.61</t>
  </si>
  <si>
    <t>7.62</t>
  </si>
  <si>
    <t>7.63</t>
  </si>
  <si>
    <t>7.64</t>
  </si>
  <si>
    <t>7.65</t>
  </si>
  <si>
    <t>7.66</t>
  </si>
  <si>
    <t>7.67</t>
  </si>
  <si>
    <t>7.68</t>
  </si>
  <si>
    <t>7.69</t>
  </si>
  <si>
    <t>7.70</t>
  </si>
  <si>
    <t>7.71</t>
  </si>
  <si>
    <t>7.72</t>
  </si>
  <si>
    <t>7.73</t>
  </si>
  <si>
    <t>7.74</t>
  </si>
  <si>
    <t>7.75</t>
  </si>
  <si>
    <t>7.76</t>
  </si>
  <si>
    <t>6.1</t>
  </si>
  <si>
    <t>6.2</t>
  </si>
  <si>
    <t>6.3</t>
  </si>
  <si>
    <t>6.4</t>
  </si>
  <si>
    <t>6.5</t>
  </si>
  <si>
    <t>6.6</t>
  </si>
  <si>
    <t>6.7</t>
  </si>
  <si>
    <t>6.8</t>
  </si>
  <si>
    <t>5.10</t>
  </si>
  <si>
    <t>5.11</t>
  </si>
  <si>
    <t>5.12</t>
  </si>
  <si>
    <t>5.13</t>
  </si>
  <si>
    <t>5.14</t>
  </si>
  <si>
    <t>5.15</t>
  </si>
  <si>
    <t>5.16</t>
  </si>
  <si>
    <t>5.17</t>
  </si>
  <si>
    <t>5.18</t>
  </si>
  <si>
    <t>5.19</t>
  </si>
  <si>
    <t>5.20</t>
  </si>
  <si>
    <t>5.21</t>
  </si>
  <si>
    <t>5.22</t>
  </si>
  <si>
    <t>5.23</t>
  </si>
  <si>
    <t>5.24</t>
  </si>
  <si>
    <t xml:space="preserve">Confirmation by the authorized Contractor that the electrical installations were carried out according to valid SRPS standards and in accordance with the Rulebook on technical norms for low-voltage electrical installations and tested according to the same Rulebook, which ensures the safety of people and property. Attach the following reports to this certificate:
1. Report on testing the resistance of protective earthing  
2. Report on testing the continuity of the protective conductor  
3. Report on electrical installation insulation resistance testing  
4. Report on testing the functionality of protective and control devices. </t>
  </si>
  <si>
    <t>The quality of works and applied materials must be in accordance with SRPS or equivalent and a description of works from the valid building standards for these types of works. If any standard for equpment is required in this Bill of Quantity any equivalent standard is also acceptable. For all installed materials and equipment, the contractor is obliged to provide certificates of quality of used and embedded materials and equipment. During the work, the contractor is obliged to enter all necessary changes into the documentation and prepare it for the technical reception of the facility. Calculation by actual quantities. NOTE: In each position where the name of the, manufacturer of the equipment or material is indicated, the equipment or material of the other manufacturer, the same or better technical characteristics, is permited. In any position where necessary, and unless otherwise emphasized, it means procurement, production, transportation, installation with all other necessary actions, so that the creation of the position was complete.</t>
  </si>
  <si>
    <t>4.7</t>
  </si>
  <si>
    <t>4.8</t>
  </si>
  <si>
    <t>Delivery and installation of the main distribution cabinet GRO, dimensions 800x600x200, in protection IP55.
‐main compact switch fig. Type Legrand, DPX 250 with differential protection 0.3A and extended door drive, kpl 1
‐Delivery and installation in GRO of fuse RX3 3P C50 6000A
‐one-pole automatic fuse fig. type Legrand LR, piece 20
-small material (busbars, terminals, inlets...) 
All complete connected and wired in a single pole scheme with all additional material.</t>
  </si>
  <si>
    <t>4.9</t>
  </si>
  <si>
    <t>4.10</t>
  </si>
  <si>
    <t>4.11</t>
  </si>
  <si>
    <t>4.12</t>
  </si>
  <si>
    <t>4.13</t>
  </si>
  <si>
    <t>4.14</t>
  </si>
  <si>
    <t>4.15</t>
  </si>
  <si>
    <t>Delivery and installation of the typical distribution cabinet RO-1 fig. type WS "Schrack", dimensions 600x400x200, in protection IP55. The junction box contains the following equipment:
- one-piece distribution cabinet 1pc
‐one-pole automatic fuse similar to the Legrand LR type - 24pcs
‐ridge three-pole switch fig. Type Legrand, In=40A - 1pc
-small material (busbars, terminals, inlets...) - 1set
All complete connected and wired in a single pole scheme with all additional material.</t>
  </si>
  <si>
    <t>Delivery and installation of a standard distribution cabinet RO-ps fig. type WS "Schrack", dimensions 400x400x200, in protection IP55. The junction box contains the following equipment:
- one-piece B53distribution cabinet - 1pc
‐one-pole automatic fuse similar to the Legrand LR type - 12pcs
- differential current protection device ZUDS 40/0.03A - 1pc
‐ridge three-pole switch fig. Type Legrand, In=40A  - 1pc
‐ridge three-pole switch fig. Type Legrand, In=16A  - 1pc
-small material (busbars, terminals, inlets...)  - 1pc
All complete connected and wired in a single pole scheme with all additional material.</t>
  </si>
  <si>
    <t>4.16</t>
  </si>
  <si>
    <t>4.17</t>
  </si>
  <si>
    <t>4.18</t>
  </si>
  <si>
    <t>4.19</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</si>
  <si>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</si>
  <si>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</si>
  <si>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</si>
  <si>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</si>
  <si>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</si>
  <si>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</si>
  <si>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</si>
  <si>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</si>
  <si>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</si>
  <si>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</si>
  <si>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</si>
  <si>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</si>
  <si>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</si>
  <si>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</si>
  <si>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</si>
  <si>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</si>
  <si>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</si>
  <si>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</si>
  <si>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</si>
  <si>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</si>
  <si>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</si>
  <si>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</si>
  <si>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</si>
  <si>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4.44</t>
  </si>
  <si>
    <t>4.45</t>
  </si>
  <si>
    <t>4.46</t>
  </si>
  <si>
    <t>4.47</t>
  </si>
  <si>
    <t>4.48</t>
  </si>
  <si>
    <t>4.49</t>
  </si>
  <si>
    <t>4.50</t>
  </si>
  <si>
    <t>4.51</t>
  </si>
  <si>
    <t>4.52</t>
  </si>
  <si>
    <t>4.53</t>
  </si>
  <si>
    <t>4.54</t>
  </si>
  <si>
    <t>4.55</t>
  </si>
  <si>
    <t>4.56</t>
  </si>
  <si>
    <t>4.57</t>
  </si>
  <si>
    <t>4.58</t>
  </si>
  <si>
    <t>4.59</t>
  </si>
  <si>
    <t>4.60</t>
  </si>
  <si>
    <t>4.61</t>
  </si>
  <si>
    <t>4.62</t>
  </si>
  <si>
    <t>4.63</t>
  </si>
  <si>
    <t>4.64</t>
  </si>
  <si>
    <t>4.65</t>
  </si>
  <si>
    <t>4.66</t>
  </si>
  <si>
    <t>4.67</t>
  </si>
  <si>
    <t>4.68</t>
  </si>
  <si>
    <t>4.69</t>
  </si>
  <si>
    <t>Total with VAT</t>
  </si>
  <si>
    <t xml:space="preserve">transom calculated "A1 block" </t>
  </si>
  <si>
    <t>styrofoam d=5cm, finished</t>
  </si>
  <si>
    <t>Crossing of the water supply installation with the existing underground installations or passage under the road, and protection in the form of protective columns, shields and suspensions above the trench during the construction of the water supply installation. Calculation per piece.</t>
  </si>
  <si>
    <r>
      <t xml:space="preserve">Volume 4.3.2 — Bill of Quantities
Note: Tenderer should write numbers in yellow field in column E, and to delete name of currency in E6  which is not been used. </t>
    </r>
    <r>
      <rPr>
        <b/>
        <sz val="14"/>
        <color theme="1"/>
        <rFont val="Calibri"/>
        <family val="2"/>
        <charset val="238"/>
        <scheme val="minor"/>
      </rPr>
      <t>Prices are to be filled with VAT included.</t>
    </r>
  </si>
</sst>
</file>

<file path=xl/styles.xml><?xml version="1.0" encoding="utf-8"?>
<styleSheet xmlns="http://schemas.openxmlformats.org/spreadsheetml/2006/main">
  <numFmts count="8">
    <numFmt numFmtId="43" formatCode="_(* #,##0.00_);_(* \(#,##0.00\);_(* &quot;-&quot;??_);_(@_)"/>
    <numFmt numFmtId="164" formatCode="_-* #,##0_-;\-* #,##0_-;_-* &quot;-&quot;_-;_-@_-"/>
    <numFmt numFmtId="165" formatCode="_-* #,##0.00_-;\-* #,##0.00_-;_-* &quot;-&quot;_-;_-@_-"/>
    <numFmt numFmtId="166" formatCode="0."/>
    <numFmt numFmtId="167" formatCode="0.0"/>
    <numFmt numFmtId="168" formatCode="0.000"/>
    <numFmt numFmtId="169" formatCode="#,##0.0"/>
    <numFmt numFmtId="170" formatCode="_(* #,##0.00_);_(* \(#,##0.00\);_(* &quot;-&quot;_);_(@_)"/>
  </numFmts>
  <fonts count="21">
    <font>
      <sz val="11"/>
      <color theme="1"/>
      <name val="Calibri"/>
      <family val="2"/>
      <scheme val="minor"/>
    </font>
    <font>
      <sz val="11"/>
      <color theme="1"/>
      <name val="Calibri"/>
      <family val="2"/>
      <charset val="238"/>
      <scheme val="minor"/>
    </font>
    <font>
      <sz val="11"/>
      <color theme="1"/>
      <name val="Calibri"/>
      <family val="2"/>
      <scheme val="minor"/>
    </font>
    <font>
      <sz val="10"/>
      <name val="Arial"/>
      <family val="2"/>
      <charset val="238"/>
    </font>
    <font>
      <sz val="10"/>
      <name val="Arial"/>
      <family val="2"/>
    </font>
    <font>
      <sz val="11"/>
      <color indexed="8"/>
      <name val="Calibri"/>
      <family val="2"/>
      <charset val="238"/>
    </font>
    <font>
      <sz val="10"/>
      <name val="Arial"/>
      <family val="2"/>
      <charset val="1"/>
    </font>
    <font>
      <sz val="11"/>
      <name val="Calibri"/>
      <family val="2"/>
      <charset val="238"/>
      <scheme val="minor"/>
    </font>
    <font>
      <b/>
      <sz val="14"/>
      <name val="Calibri"/>
      <family val="2"/>
      <charset val="238"/>
      <scheme val="minor"/>
    </font>
    <font>
      <b/>
      <sz val="11"/>
      <name val="Calibri"/>
      <family val="2"/>
      <charset val="238"/>
      <scheme val="minor"/>
    </font>
    <font>
      <sz val="12"/>
      <name val="Times New Roman"/>
      <family val="1"/>
    </font>
    <font>
      <b/>
      <sz val="11"/>
      <name val="Helvetica"/>
      <family val="2"/>
    </font>
    <font>
      <sz val="12"/>
      <name val="Courier"/>
      <family val="3"/>
    </font>
    <font>
      <i/>
      <sz val="11"/>
      <name val="Calibri"/>
      <family val="2"/>
      <charset val="238"/>
      <scheme val="minor"/>
    </font>
    <font>
      <b/>
      <i/>
      <sz val="11"/>
      <name val="Calibri"/>
      <family val="2"/>
      <charset val="238"/>
      <scheme val="minor"/>
    </font>
    <font>
      <sz val="11"/>
      <color rgb="FFFF0000"/>
      <name val="Calibri"/>
      <family val="2"/>
      <charset val="238"/>
      <scheme val="minor"/>
    </font>
    <font>
      <b/>
      <sz val="11"/>
      <color indexed="8"/>
      <name val="Calibri"/>
      <family val="2"/>
      <charset val="238"/>
      <scheme val="minor"/>
    </font>
    <font>
      <sz val="11"/>
      <color indexed="8"/>
      <name val="Calibri"/>
      <family val="2"/>
      <charset val="238"/>
      <scheme val="minor"/>
    </font>
    <font>
      <sz val="11"/>
      <color indexed="60"/>
      <name val="Calibri"/>
      <family val="2"/>
      <charset val="238"/>
      <scheme val="minor"/>
    </font>
    <font>
      <sz val="14"/>
      <color theme="1"/>
      <name val="Calibri"/>
      <family val="2"/>
      <charset val="238"/>
      <scheme val="minor"/>
    </font>
    <font>
      <b/>
      <sz val="14"/>
      <color theme="1"/>
      <name val="Calibri"/>
      <family val="2"/>
      <charset val="238"/>
      <scheme val="minor"/>
    </font>
  </fonts>
  <fills count="11">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theme="0"/>
        <bgColor indexed="26"/>
      </patternFill>
    </fill>
    <fill>
      <patternFill patternType="solid">
        <fgColor theme="4" tint="0.59999389629810485"/>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indexed="9"/>
        <bgColor indexed="26"/>
      </patternFill>
    </fill>
    <fill>
      <patternFill patternType="solid">
        <fgColor indexed="9"/>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12">
    <xf numFmtId="0" fontId="0" fillId="0" borderId="0"/>
    <xf numFmtId="164" fontId="2" fillId="0" borderId="0" applyFont="0" applyFill="0" applyBorder="0" applyAlignment="0" applyProtection="0"/>
    <xf numFmtId="43" fontId="2" fillId="0" borderId="0" applyFont="0" applyFill="0" applyBorder="0" applyAlignment="0" applyProtection="0"/>
    <xf numFmtId="0" fontId="5" fillId="0" borderId="0" applyNumberFormat="0" applyFill="0" applyBorder="0" applyProtection="0"/>
    <xf numFmtId="0" fontId="3" fillId="0" borderId="0"/>
    <xf numFmtId="0" fontId="3" fillId="0" borderId="0"/>
    <xf numFmtId="0" fontId="6" fillId="0" borderId="0">
      <alignment horizontal="left" vertical="top"/>
    </xf>
    <xf numFmtId="0" fontId="4" fillId="0" borderId="0"/>
    <xf numFmtId="0" fontId="10" fillId="0" borderId="0"/>
    <xf numFmtId="43" fontId="11" fillId="0" borderId="0" applyFont="0" applyFill="0" applyBorder="0" applyAlignment="0" applyProtection="0"/>
    <xf numFmtId="0" fontId="3" fillId="0" borderId="0"/>
    <xf numFmtId="39" fontId="12" fillId="0" borderId="0"/>
  </cellStyleXfs>
  <cellXfs count="196">
    <xf numFmtId="0" fontId="0" fillId="0" borderId="0" xfId="0"/>
    <xf numFmtId="0" fontId="1" fillId="0" borderId="1" xfId="0" applyFont="1" applyBorder="1"/>
    <xf numFmtId="0" fontId="1" fillId="0" borderId="1" xfId="0" applyFont="1" applyBorder="1" applyAlignment="1">
      <alignment vertical="top"/>
    </xf>
    <xf numFmtId="0" fontId="1" fillId="0" borderId="1" xfId="0" applyNumberFormat="1" applyFont="1" applyBorder="1" applyAlignment="1">
      <alignment vertical="top" wrapText="1"/>
    </xf>
    <xf numFmtId="0" fontId="1" fillId="0" borderId="1" xfId="0" applyFont="1" applyBorder="1" applyAlignment="1">
      <alignment horizontal="justify" vertical="top" wrapText="1"/>
    </xf>
    <xf numFmtId="0" fontId="1" fillId="0" borderId="1" xfId="0" applyFont="1" applyBorder="1" applyAlignment="1">
      <alignment vertical="top" wrapText="1"/>
    </xf>
    <xf numFmtId="0" fontId="1" fillId="0" borderId="1" xfId="0" applyFont="1" applyBorder="1" applyAlignment="1">
      <alignment wrapText="1"/>
    </xf>
    <xf numFmtId="2" fontId="7" fillId="0" borderId="0" xfId="0" applyNumberFormat="1" applyFont="1" applyBorder="1" applyAlignment="1">
      <alignment horizontal="center" vertical="top"/>
    </xf>
    <xf numFmtId="1" fontId="7" fillId="0" borderId="0" xfId="0" applyNumberFormat="1" applyFont="1" applyAlignment="1">
      <alignment horizontal="center"/>
    </xf>
    <xf numFmtId="0" fontId="1" fillId="0" borderId="0" xfId="0" applyFont="1"/>
    <xf numFmtId="0" fontId="1" fillId="0" borderId="0" xfId="0" applyNumberFormat="1" applyFont="1" applyAlignment="1">
      <alignment wrapText="1"/>
    </xf>
    <xf numFmtId="0" fontId="1" fillId="0" borderId="0" xfId="0" applyFont="1" applyBorder="1"/>
    <xf numFmtId="0" fontId="1" fillId="0" borderId="0" xfId="0" applyNumberFormat="1" applyFont="1" applyBorder="1" applyAlignment="1">
      <alignment wrapText="1"/>
    </xf>
    <xf numFmtId="0" fontId="1" fillId="3" borderId="0" xfId="0" applyFont="1" applyFill="1" applyBorder="1"/>
    <xf numFmtId="0" fontId="1" fillId="0" borderId="2" xfId="0" applyFont="1" applyFill="1" applyBorder="1"/>
    <xf numFmtId="0" fontId="1" fillId="2" borderId="1" xfId="0" applyFont="1" applyFill="1" applyBorder="1" applyAlignment="1">
      <alignment vertical="top" wrapText="1"/>
    </xf>
    <xf numFmtId="166" fontId="1" fillId="0" borderId="1" xfId="0" applyNumberFormat="1" applyFont="1" applyBorder="1" applyAlignment="1">
      <alignment horizontal="right" vertical="top" wrapText="1"/>
    </xf>
    <xf numFmtId="166" fontId="1" fillId="0" borderId="1" xfId="0" applyNumberFormat="1" applyFont="1" applyBorder="1" applyAlignment="1">
      <alignment horizontal="justify" vertical="top" wrapText="1"/>
    </xf>
    <xf numFmtId="166" fontId="1" fillId="0" borderId="1" xfId="0" applyNumberFormat="1" applyFont="1" applyBorder="1" applyAlignment="1">
      <alignment horizontal="left" vertical="top" wrapText="1"/>
    </xf>
    <xf numFmtId="166" fontId="1" fillId="0" borderId="1" xfId="0" applyNumberFormat="1" applyFont="1" applyBorder="1" applyAlignment="1">
      <alignment horizontal="left" wrapText="1"/>
    </xf>
    <xf numFmtId="0" fontId="1" fillId="0" borderId="1" xfId="0" applyFont="1" applyBorder="1" applyAlignment="1">
      <alignment horizontal="justify" vertical="center"/>
    </xf>
    <xf numFmtId="0" fontId="1" fillId="0" borderId="1" xfId="0" applyFont="1" applyBorder="1" applyAlignment="1">
      <alignment horizontal="right" vertical="center"/>
    </xf>
    <xf numFmtId="0" fontId="1" fillId="2" borderId="1" xfId="0" applyFont="1" applyFill="1" applyBorder="1" applyAlignment="1">
      <alignment horizontal="justify" vertical="center"/>
    </xf>
    <xf numFmtId="0" fontId="1" fillId="2" borderId="1" xfId="0" applyFont="1" applyFill="1" applyBorder="1" applyAlignment="1">
      <alignment horizontal="right" vertical="center"/>
    </xf>
    <xf numFmtId="0" fontId="1" fillId="0" borderId="1" xfId="7" applyFont="1" applyBorder="1" applyAlignment="1">
      <alignment vertical="center" wrapText="1"/>
    </xf>
    <xf numFmtId="0" fontId="1" fillId="0" borderId="1" xfId="0" applyFont="1" applyBorder="1" applyAlignment="1">
      <alignment horizontal="justify" wrapText="1"/>
    </xf>
    <xf numFmtId="49" fontId="1" fillId="0" borderId="1" xfId="0" applyNumberFormat="1" applyFont="1" applyBorder="1" applyAlignment="1">
      <alignment horizontal="justify" vertical="top" wrapText="1"/>
    </xf>
    <xf numFmtId="0" fontId="1" fillId="0" borderId="1" xfId="8" applyFont="1" applyBorder="1" applyAlignment="1">
      <alignment vertical="top" wrapText="1"/>
    </xf>
    <xf numFmtId="0" fontId="1" fillId="0" borderId="1" xfId="6" applyFont="1" applyBorder="1" applyAlignment="1">
      <alignment horizontal="center" vertical="center" wrapText="1"/>
    </xf>
    <xf numFmtId="49" fontId="1" fillId="0" borderId="1" xfId="0" applyNumberFormat="1" applyFont="1" applyBorder="1" applyAlignment="1">
      <alignment horizontal="center" vertical="top" wrapText="1"/>
    </xf>
    <xf numFmtId="0" fontId="1" fillId="0" borderId="1" xfId="0" applyFont="1" applyBorder="1" applyAlignment="1">
      <alignment horizontal="center" vertical="center" wrapText="1"/>
    </xf>
    <xf numFmtId="166" fontId="9" fillId="5" borderId="1" xfId="0" applyNumberFormat="1" applyFont="1" applyFill="1" applyBorder="1" applyAlignment="1">
      <alignment horizontal="center" vertical="top" wrapText="1"/>
    </xf>
    <xf numFmtId="166" fontId="9" fillId="5" borderId="1" xfId="0" applyNumberFormat="1" applyFont="1" applyFill="1" applyBorder="1" applyAlignment="1">
      <alignment horizontal="justify" vertical="top" wrapText="1"/>
    </xf>
    <xf numFmtId="166" fontId="7" fillId="2" borderId="1" xfId="0" applyNumberFormat="1" applyFont="1" applyFill="1" applyBorder="1" applyAlignment="1">
      <alignment vertical="top" wrapText="1"/>
    </xf>
    <xf numFmtId="0" fontId="14" fillId="4" borderId="1" xfId="0" applyFont="1" applyFill="1" applyBorder="1" applyAlignment="1">
      <alignment horizontal="center" wrapText="1"/>
    </xf>
    <xf numFmtId="4" fontId="7" fillId="2" borderId="1" xfId="0" applyNumberFormat="1" applyFont="1" applyFill="1" applyBorder="1"/>
    <xf numFmtId="166" fontId="7" fillId="0" borderId="1" xfId="0" applyNumberFormat="1" applyFont="1" applyBorder="1" applyAlignment="1">
      <alignment horizontal="right" vertical="top" wrapText="1"/>
    </xf>
    <xf numFmtId="166" fontId="7" fillId="0" borderId="1" xfId="0" applyNumberFormat="1" applyFont="1" applyBorder="1" applyAlignment="1">
      <alignment horizontal="justify" vertical="top" wrapText="1"/>
    </xf>
    <xf numFmtId="166" fontId="9" fillId="0" borderId="1" xfId="0" applyNumberFormat="1" applyFont="1" applyBorder="1" applyAlignment="1">
      <alignment horizontal="right" vertical="top" wrapText="1"/>
    </xf>
    <xf numFmtId="166" fontId="9" fillId="6" borderId="1" xfId="0" applyNumberFormat="1" applyFont="1" applyFill="1" applyBorder="1" applyAlignment="1">
      <alignment horizontal="justify" vertical="top" wrapText="1"/>
    </xf>
    <xf numFmtId="166" fontId="7" fillId="2" borderId="1" xfId="0" applyNumberFormat="1" applyFont="1" applyFill="1" applyBorder="1" applyAlignment="1">
      <alignment horizontal="justify" vertical="top" wrapText="1"/>
    </xf>
    <xf numFmtId="166" fontId="7" fillId="0" borderId="1" xfId="0" applyNumberFormat="1" applyFont="1" applyBorder="1" applyAlignment="1">
      <alignment horizontal="justify" vertical="center" wrapText="1"/>
    </xf>
    <xf numFmtId="166" fontId="9" fillId="7" borderId="1" xfId="0" applyNumberFormat="1" applyFont="1" applyFill="1" applyBorder="1" applyAlignment="1">
      <alignment horizontal="justify" vertical="top" wrapText="1"/>
    </xf>
    <xf numFmtId="166" fontId="9" fillId="0" borderId="1" xfId="0" applyNumberFormat="1" applyFont="1" applyBorder="1" applyAlignment="1">
      <alignment horizontal="left" wrapText="1"/>
    </xf>
    <xf numFmtId="0" fontId="7" fillId="0" borderId="1" xfId="0" applyFont="1" applyBorder="1" applyAlignment="1">
      <alignment horizontal="justify" vertical="top" wrapText="1"/>
    </xf>
    <xf numFmtId="0" fontId="7" fillId="0" borderId="1" xfId="0" applyFont="1" applyBorder="1" applyAlignment="1">
      <alignment horizontal="justify"/>
    </xf>
    <xf numFmtId="0" fontId="7" fillId="0" borderId="1" xfId="0" applyFont="1" applyBorder="1" applyAlignment="1">
      <alignment vertical="top" wrapText="1"/>
    </xf>
    <xf numFmtId="0" fontId="17" fillId="0" borderId="1" xfId="0" applyFont="1" applyBorder="1" applyAlignment="1">
      <alignment wrapText="1"/>
    </xf>
    <xf numFmtId="0" fontId="7" fillId="0" borderId="1" xfId="4" applyFont="1" applyBorder="1" applyAlignment="1">
      <alignment horizontal="center" vertical="center"/>
    </xf>
    <xf numFmtId="0" fontId="14" fillId="0" borderId="1" xfId="0" applyFont="1" applyBorder="1" applyAlignment="1">
      <alignment horizontal="justify" vertical="center" wrapText="1"/>
    </xf>
    <xf numFmtId="0" fontId="7" fillId="0" borderId="1" xfId="4" applyFont="1" applyBorder="1" applyAlignment="1">
      <alignment horizontal="justify" vertical="top" wrapText="1"/>
    </xf>
    <xf numFmtId="49" fontId="1" fillId="2" borderId="1" xfId="0" applyNumberFormat="1" applyFont="1" applyFill="1" applyBorder="1" applyAlignment="1">
      <alignment horizontal="right" vertical="top" wrapText="1"/>
    </xf>
    <xf numFmtId="49" fontId="7" fillId="0" borderId="1" xfId="0" applyNumberFormat="1" applyFont="1" applyBorder="1" applyAlignment="1">
      <alignment horizontal="right" vertical="top" wrapText="1"/>
    </xf>
    <xf numFmtId="49" fontId="9" fillId="5" borderId="1" xfId="0" applyNumberFormat="1" applyFont="1" applyFill="1" applyBorder="1" applyAlignment="1">
      <alignment horizontal="center" vertical="top" wrapText="1"/>
    </xf>
    <xf numFmtId="49" fontId="7" fillId="0" borderId="1" xfId="0" applyNumberFormat="1" applyFont="1" applyBorder="1" applyAlignment="1">
      <alignment horizontal="center" vertical="top" wrapText="1"/>
    </xf>
    <xf numFmtId="49" fontId="9" fillId="6" borderId="1" xfId="0" applyNumberFormat="1" applyFont="1" applyFill="1" applyBorder="1" applyAlignment="1">
      <alignment horizontal="center" vertical="top" wrapText="1"/>
    </xf>
    <xf numFmtId="49" fontId="7" fillId="2" borderId="1" xfId="0" applyNumberFormat="1" applyFont="1" applyFill="1" applyBorder="1" applyAlignment="1">
      <alignment horizontal="right" vertical="top" wrapText="1"/>
    </xf>
    <xf numFmtId="49" fontId="9" fillId="7" borderId="1" xfId="0" applyNumberFormat="1" applyFont="1" applyFill="1" applyBorder="1" applyAlignment="1">
      <alignment horizontal="center" vertical="top" wrapText="1"/>
    </xf>
    <xf numFmtId="49" fontId="9" fillId="0" borderId="1" xfId="0" applyNumberFormat="1" applyFont="1" applyBorder="1" applyAlignment="1">
      <alignment horizontal="center" vertical="top" wrapText="1"/>
    </xf>
    <xf numFmtId="49" fontId="1" fillId="0" borderId="1" xfId="0" applyNumberFormat="1" applyFont="1" applyBorder="1" applyAlignment="1">
      <alignment horizontal="right" vertical="top" wrapText="1"/>
    </xf>
    <xf numFmtId="49" fontId="1" fillId="0" borderId="1" xfId="0" applyNumberFormat="1" applyFont="1" applyBorder="1" applyAlignment="1">
      <alignment horizontal="center" wrapText="1"/>
    </xf>
    <xf numFmtId="166" fontId="9" fillId="2" borderId="1" xfId="0" applyNumberFormat="1" applyFont="1" applyFill="1" applyBorder="1" applyAlignment="1">
      <alignment horizontal="right" vertical="top" wrapText="1"/>
    </xf>
    <xf numFmtId="166" fontId="8" fillId="5" borderId="1" xfId="0" applyNumberFormat="1" applyFont="1" applyFill="1" applyBorder="1" applyAlignment="1">
      <alignment horizontal="center" vertical="center" wrapText="1"/>
    </xf>
    <xf numFmtId="49" fontId="9" fillId="5" borderId="1" xfId="0" applyNumberFormat="1" applyFont="1" applyFill="1" applyBorder="1" applyAlignment="1">
      <alignment horizontal="justify" vertical="top" wrapText="1"/>
    </xf>
    <xf numFmtId="166" fontId="8" fillId="0" borderId="0" xfId="0" applyNumberFormat="1" applyFont="1" applyFill="1" applyBorder="1" applyAlignment="1">
      <alignment horizontal="center" vertical="center" wrapText="1"/>
    </xf>
    <xf numFmtId="49" fontId="1" fillId="0" borderId="1" xfId="0" applyNumberFormat="1" applyFont="1" applyBorder="1" applyAlignment="1">
      <alignment horizontal="center" vertical="center"/>
    </xf>
    <xf numFmtId="49" fontId="7" fillId="0" borderId="1" xfId="0" applyNumberFormat="1" applyFont="1" applyBorder="1" applyAlignment="1">
      <alignment horizontal="center" vertical="center"/>
    </xf>
    <xf numFmtId="49" fontId="7" fillId="0" borderId="1" xfId="0" applyNumberFormat="1" applyFont="1" applyBorder="1" applyAlignment="1">
      <alignment horizontal="center" vertical="center" wrapText="1"/>
    </xf>
    <xf numFmtId="165" fontId="1" fillId="10" borderId="1" xfId="1" applyNumberFormat="1" applyFont="1" applyFill="1" applyBorder="1" applyAlignment="1">
      <alignment horizontal="center" vertical="center"/>
    </xf>
    <xf numFmtId="0" fontId="1" fillId="2" borderId="1" xfId="0" applyFont="1" applyFill="1" applyBorder="1" applyAlignment="1">
      <alignment horizontal="justify" vertical="top" wrapText="1"/>
    </xf>
    <xf numFmtId="165" fontId="1" fillId="0" borderId="1" xfId="1" applyNumberFormat="1" applyFont="1" applyFill="1" applyBorder="1" applyAlignment="1">
      <alignment horizontal="center" vertical="center"/>
    </xf>
    <xf numFmtId="166" fontId="9" fillId="0" borderId="1" xfId="0" applyNumberFormat="1" applyFont="1" applyBorder="1" applyAlignment="1">
      <alignment horizontal="justify" vertical="top" wrapText="1"/>
    </xf>
    <xf numFmtId="166" fontId="1" fillId="2" borderId="1" xfId="0" applyNumberFormat="1" applyFont="1" applyFill="1" applyBorder="1" applyAlignment="1">
      <alignment horizontal="justify" vertical="top"/>
    </xf>
    <xf numFmtId="0" fontId="1" fillId="0" borderId="1" xfId="0" applyNumberFormat="1" applyFont="1" applyBorder="1" applyAlignment="1">
      <alignment wrapText="1"/>
    </xf>
    <xf numFmtId="49" fontId="17" fillId="0" borderId="1" xfId="0" applyNumberFormat="1" applyFont="1" applyFill="1" applyBorder="1" applyAlignment="1">
      <alignment horizontal="center"/>
    </xf>
    <xf numFmtId="49" fontId="17" fillId="0" borderId="1" xfId="0" applyNumberFormat="1" applyFont="1" applyFill="1" applyBorder="1" applyAlignment="1">
      <alignment vertical="top" wrapText="1"/>
    </xf>
    <xf numFmtId="49" fontId="7" fillId="0" borderId="1" xfId="0" applyNumberFormat="1" applyFont="1" applyFill="1" applyBorder="1" applyAlignment="1">
      <alignment wrapText="1"/>
    </xf>
    <xf numFmtId="49" fontId="7" fillId="0" borderId="1" xfId="0" applyNumberFormat="1" applyFont="1" applyFill="1" applyBorder="1"/>
    <xf numFmtId="49" fontId="17" fillId="0" borderId="1" xfId="0" applyNumberFormat="1" applyFont="1" applyFill="1" applyBorder="1" applyAlignment="1">
      <alignment wrapText="1"/>
    </xf>
    <xf numFmtId="49" fontId="17" fillId="0" borderId="1" xfId="0" applyNumberFormat="1" applyFont="1" applyFill="1" applyBorder="1" applyAlignment="1">
      <alignment horizontal="justify" wrapText="1"/>
    </xf>
    <xf numFmtId="49" fontId="17" fillId="0" borderId="1" xfId="0" applyNumberFormat="1" applyFont="1" applyFill="1" applyBorder="1" applyAlignment="1">
      <alignment horizontal="left" wrapText="1"/>
    </xf>
    <xf numFmtId="49" fontId="7" fillId="0" borderId="1" xfId="0" applyNumberFormat="1" applyFont="1" applyBorder="1" applyAlignment="1">
      <alignment horizontal="center" vertical="top"/>
    </xf>
    <xf numFmtId="168" fontId="7" fillId="0" borderId="1" xfId="0" applyNumberFormat="1" applyFont="1" applyBorder="1" applyAlignment="1">
      <alignment vertical="top" wrapText="1"/>
    </xf>
    <xf numFmtId="168" fontId="7" fillId="0" borderId="1" xfId="0" applyNumberFormat="1" applyFont="1" applyBorder="1" applyAlignment="1">
      <alignment horizontal="left" vertical="top" wrapText="1"/>
    </xf>
    <xf numFmtId="168" fontId="7" fillId="0" borderId="1" xfId="0" applyNumberFormat="1" applyFont="1" applyBorder="1" applyAlignment="1">
      <alignment wrapText="1"/>
    </xf>
    <xf numFmtId="0" fontId="7" fillId="0" borderId="1" xfId="0" applyFont="1" applyBorder="1" applyAlignment="1">
      <alignment horizontal="justify" vertical="center" wrapText="1"/>
    </xf>
    <xf numFmtId="49" fontId="9" fillId="0" borderId="1" xfId="5" applyNumberFormat="1" applyFont="1" applyBorder="1" applyAlignment="1">
      <alignment horizontal="center" vertical="top"/>
    </xf>
    <xf numFmtId="0" fontId="7" fillId="0" borderId="1" xfId="5" applyFont="1" applyBorder="1" applyAlignment="1">
      <alignment horizontal="left" vertical="top" wrapText="1"/>
    </xf>
    <xf numFmtId="49" fontId="13" fillId="0" borderId="1" xfId="0" applyNumberFormat="1" applyFont="1" applyBorder="1" applyAlignment="1">
      <alignment horizontal="center" vertical="justify"/>
    </xf>
    <xf numFmtId="0" fontId="7" fillId="0" borderId="1" xfId="0" applyFont="1" applyBorder="1" applyAlignment="1">
      <alignment vertical="center" wrapText="1" shrinkToFit="1"/>
    </xf>
    <xf numFmtId="0" fontId="7" fillId="0" borderId="1" xfId="0" applyFont="1" applyBorder="1" applyAlignment="1">
      <alignment horizontal="left" wrapText="1" shrinkToFit="1"/>
    </xf>
    <xf numFmtId="49" fontId="13" fillId="0" borderId="1" xfId="0" applyNumberFormat="1" applyFont="1" applyBorder="1" applyAlignment="1">
      <alignment horizontal="center"/>
    </xf>
    <xf numFmtId="0" fontId="7" fillId="0" borderId="1" xfId="0" applyFont="1" applyBorder="1" applyAlignment="1">
      <alignment horizontal="left" vertical="center" wrapText="1" shrinkToFit="1"/>
    </xf>
    <xf numFmtId="0" fontId="9" fillId="0" borderId="1" xfId="0" applyFont="1" applyBorder="1" applyAlignment="1">
      <alignment horizontal="left" vertical="center" wrapText="1" shrinkToFit="1"/>
    </xf>
    <xf numFmtId="0" fontId="0" fillId="0" borderId="1" xfId="0" applyBorder="1" applyAlignment="1">
      <alignment wrapText="1"/>
    </xf>
    <xf numFmtId="4" fontId="7" fillId="0" borderId="1" xfId="0" applyNumberFormat="1" applyFont="1" applyBorder="1" applyAlignment="1">
      <alignment horizontal="center" vertical="center"/>
    </xf>
    <xf numFmtId="0" fontId="1" fillId="2" borderId="1" xfId="0" applyFont="1" applyFill="1" applyBorder="1" applyAlignment="1">
      <alignment horizontal="left" vertical="top" wrapText="1"/>
    </xf>
    <xf numFmtId="0" fontId="1" fillId="0" borderId="1" xfId="0" applyFont="1" applyBorder="1" applyAlignment="1">
      <alignment horizontal="left" vertical="top" wrapText="1"/>
    </xf>
    <xf numFmtId="0" fontId="7" fillId="0" borderId="1" xfId="0" applyFont="1" applyBorder="1" applyAlignment="1">
      <alignment horizontal="right" vertical="center" wrapText="1" shrinkToFit="1"/>
    </xf>
    <xf numFmtId="4" fontId="7" fillId="0" borderId="1" xfId="0" applyNumberFormat="1" applyFont="1" applyBorder="1" applyAlignment="1">
      <alignment horizontal="center" vertical="center" wrapText="1" shrinkToFit="1"/>
    </xf>
    <xf numFmtId="0" fontId="7" fillId="0" borderId="1" xfId="0" applyFont="1" applyBorder="1" applyAlignment="1">
      <alignment wrapText="1" shrinkToFit="1"/>
    </xf>
    <xf numFmtId="0" fontId="13" fillId="0" borderId="1" xfId="0" applyFont="1" applyBorder="1" applyAlignment="1">
      <alignment horizontal="left" vertical="center" wrapText="1" shrinkToFit="1"/>
    </xf>
    <xf numFmtId="49" fontId="13" fillId="0" borderId="1" xfId="0" applyNumberFormat="1" applyFont="1" applyBorder="1" applyAlignment="1">
      <alignment horizontal="center" vertical="top"/>
    </xf>
    <xf numFmtId="0" fontId="7" fillId="0" borderId="1" xfId="0" applyFont="1" applyBorder="1" applyAlignment="1">
      <alignment horizontal="left" vertical="top" wrapText="1" shrinkToFit="1"/>
    </xf>
    <xf numFmtId="0" fontId="7" fillId="0" borderId="1" xfId="0" applyFont="1" applyBorder="1" applyAlignment="1">
      <alignment horizontal="left" vertical="top" wrapText="1"/>
    </xf>
    <xf numFmtId="0" fontId="7" fillId="0" borderId="1" xfId="0" applyFont="1" applyBorder="1" applyAlignment="1">
      <alignment horizontal="left" vertical="center"/>
    </xf>
    <xf numFmtId="0" fontId="7" fillId="0" borderId="1" xfId="0" applyFont="1" applyBorder="1" applyAlignment="1">
      <alignment horizontal="center" vertical="center" wrapText="1" shrinkToFit="1"/>
    </xf>
    <xf numFmtId="0" fontId="9" fillId="0" borderId="1" xfId="0" applyFont="1" applyBorder="1" applyAlignment="1">
      <alignment horizontal="left" wrapText="1" shrinkToFit="1"/>
    </xf>
    <xf numFmtId="49" fontId="13" fillId="0" borderId="1" xfId="0" applyNumberFormat="1" applyFont="1" applyBorder="1" applyAlignment="1">
      <alignment horizontal="center" vertical="top" wrapText="1" shrinkToFit="1"/>
    </xf>
    <xf numFmtId="0" fontId="13" fillId="0" borderId="1" xfId="0" applyFont="1" applyBorder="1" applyAlignment="1">
      <alignment horizontal="center" vertical="justify"/>
    </xf>
    <xf numFmtId="49" fontId="1" fillId="0" borderId="1" xfId="0" applyNumberFormat="1" applyFont="1" applyBorder="1" applyAlignment="1">
      <alignment horizontal="center" vertical="center" wrapText="1"/>
    </xf>
    <xf numFmtId="0" fontId="1" fillId="0" borderId="1" xfId="0" applyFont="1" applyBorder="1" applyAlignment="1">
      <alignment horizontal="center" vertical="center"/>
    </xf>
    <xf numFmtId="0" fontId="17" fillId="0" borderId="1" xfId="0" applyFont="1" applyBorder="1" applyAlignment="1">
      <alignment horizontal="center" vertical="center" wrapText="1"/>
    </xf>
    <xf numFmtId="49" fontId="7" fillId="0" borderId="1" xfId="5" applyNumberFormat="1" applyFont="1" applyBorder="1" applyAlignment="1">
      <alignment horizontal="left" vertical="top"/>
    </xf>
    <xf numFmtId="0" fontId="7" fillId="0" borderId="1" xfId="5" applyFont="1" applyBorder="1" applyAlignment="1">
      <alignment horizontal="justify" vertical="top" wrapText="1"/>
    </xf>
    <xf numFmtId="49" fontId="7" fillId="0" borderId="1" xfId="5" applyNumberFormat="1" applyFont="1" applyBorder="1" applyAlignment="1">
      <alignment horizontal="justify" vertical="top" wrapText="1"/>
    </xf>
    <xf numFmtId="49" fontId="14" fillId="0" borderId="1" xfId="5" applyNumberFormat="1" applyFont="1" applyBorder="1" applyAlignment="1">
      <alignment horizontal="justify" vertical="top" wrapText="1"/>
    </xf>
    <xf numFmtId="49" fontId="9" fillId="0" borderId="1" xfId="5" applyNumberFormat="1" applyFont="1" applyBorder="1" applyAlignment="1">
      <alignment horizontal="justify" vertical="top" wrapText="1"/>
    </xf>
    <xf numFmtId="0" fontId="7" fillId="0" borderId="1" xfId="5" applyFont="1" applyBorder="1" applyAlignment="1">
      <alignment horizontal="center" vertical="top" wrapText="1"/>
    </xf>
    <xf numFmtId="49" fontId="7" fillId="0" borderId="1" xfId="5" applyNumberFormat="1" applyFont="1" applyBorder="1" applyAlignment="1">
      <alignment horizontal="center" vertical="center" wrapText="1"/>
    </xf>
    <xf numFmtId="49" fontId="7" fillId="0" borderId="1" xfId="0" applyNumberFormat="1" applyFont="1" applyBorder="1" applyAlignment="1">
      <alignment horizontal="left" vertical="top" wrapText="1"/>
    </xf>
    <xf numFmtId="49" fontId="7" fillId="0" borderId="1" xfId="5" applyNumberFormat="1" applyFont="1" applyBorder="1" applyAlignment="1">
      <alignment horizontal="center" vertical="top" wrapText="1"/>
    </xf>
    <xf numFmtId="49" fontId="7" fillId="0" borderId="1" xfId="5" applyNumberFormat="1" applyFont="1" applyBorder="1" applyAlignment="1">
      <alignment horizontal="justify" vertical="center" wrapText="1"/>
    </xf>
    <xf numFmtId="0" fontId="7" fillId="0" borderId="1" xfId="5" applyFont="1" applyBorder="1" applyAlignment="1">
      <alignment horizontal="center" vertical="center" wrapText="1"/>
    </xf>
    <xf numFmtId="0" fontId="7" fillId="0" borderId="1" xfId="5" applyFont="1" applyBorder="1" applyAlignment="1">
      <alignment horizontal="justify" vertical="center" wrapText="1"/>
    </xf>
    <xf numFmtId="0" fontId="7" fillId="2" borderId="1" xfId="5" applyFont="1" applyFill="1" applyBorder="1" applyAlignment="1">
      <alignment horizontal="justify" vertical="top" wrapText="1"/>
    </xf>
    <xf numFmtId="0" fontId="7" fillId="0" borderId="1" xfId="0" applyFont="1" applyBorder="1" applyAlignment="1">
      <alignment horizontal="center" vertical="center"/>
    </xf>
    <xf numFmtId="165" fontId="7" fillId="0" borderId="1" xfId="1" applyNumberFormat="1" applyFont="1" applyBorder="1" applyAlignment="1">
      <alignment horizontal="center" vertical="center"/>
    </xf>
    <xf numFmtId="0" fontId="7" fillId="2" borderId="1" xfId="0" applyFont="1" applyFill="1" applyBorder="1" applyAlignment="1">
      <alignment horizontal="center" vertical="center"/>
    </xf>
    <xf numFmtId="0" fontId="9" fillId="0" borderId="1" xfId="0" applyFont="1" applyBorder="1" applyAlignment="1">
      <alignment horizontal="center" vertical="center"/>
    </xf>
    <xf numFmtId="170" fontId="1" fillId="0" borderId="1" xfId="1" applyNumberFormat="1" applyFont="1" applyBorder="1" applyAlignment="1">
      <alignment horizontal="center" vertical="center"/>
    </xf>
    <xf numFmtId="4" fontId="1" fillId="0" borderId="1" xfId="0" applyNumberFormat="1" applyFont="1" applyBorder="1" applyAlignment="1">
      <alignment horizontal="center" vertical="center"/>
    </xf>
    <xf numFmtId="4" fontId="1" fillId="2" borderId="1" xfId="0" applyNumberFormat="1" applyFont="1" applyFill="1" applyBorder="1" applyAlignment="1">
      <alignment horizontal="center" vertical="center"/>
    </xf>
    <xf numFmtId="166" fontId="9" fillId="5" borderId="1" xfId="0" applyNumberFormat="1" applyFont="1" applyFill="1" applyBorder="1" applyAlignment="1">
      <alignment horizontal="center" vertical="center" wrapText="1"/>
    </xf>
    <xf numFmtId="2" fontId="7" fillId="0" borderId="1" xfId="0" applyNumberFormat="1" applyFont="1" applyBorder="1" applyAlignment="1">
      <alignment horizontal="center" vertical="center"/>
    </xf>
    <xf numFmtId="165" fontId="7" fillId="0" borderId="1" xfId="1" applyNumberFormat="1" applyFont="1" applyBorder="1" applyAlignment="1">
      <alignment horizontal="center" vertical="center" wrapText="1"/>
    </xf>
    <xf numFmtId="165" fontId="7" fillId="2" borderId="1" xfId="1" applyNumberFormat="1" applyFont="1" applyFill="1" applyBorder="1" applyAlignment="1">
      <alignment horizontal="center" vertical="center"/>
    </xf>
    <xf numFmtId="2" fontId="7" fillId="2" borderId="1" xfId="0" applyNumberFormat="1" applyFont="1" applyFill="1" applyBorder="1" applyAlignment="1">
      <alignment horizontal="center" vertical="center"/>
    </xf>
    <xf numFmtId="4" fontId="7" fillId="2" borderId="1" xfId="0" applyNumberFormat="1" applyFont="1" applyFill="1" applyBorder="1" applyAlignment="1">
      <alignment horizontal="center" vertical="center"/>
    </xf>
    <xf numFmtId="2" fontId="1" fillId="0" borderId="1" xfId="0" applyNumberFormat="1" applyFont="1" applyBorder="1" applyAlignment="1">
      <alignment horizontal="center" vertical="center"/>
    </xf>
    <xf numFmtId="165" fontId="1" fillId="2" borderId="1" xfId="1" applyNumberFormat="1" applyFont="1" applyFill="1" applyBorder="1" applyAlignment="1">
      <alignment horizontal="center" vertical="center"/>
    </xf>
    <xf numFmtId="2" fontId="1" fillId="2" borderId="1" xfId="0" applyNumberFormat="1" applyFont="1" applyFill="1" applyBorder="1" applyAlignment="1">
      <alignment horizontal="center" vertical="center"/>
    </xf>
    <xf numFmtId="165" fontId="1" fillId="0" borderId="1" xfId="1" applyNumberFormat="1" applyFont="1" applyBorder="1" applyAlignment="1">
      <alignment horizontal="center" vertical="center"/>
    </xf>
    <xf numFmtId="4" fontId="17" fillId="0" borderId="1" xfId="2" applyNumberFormat="1" applyFont="1" applyFill="1" applyBorder="1" applyAlignment="1" applyProtection="1">
      <alignment horizontal="center" vertical="center"/>
    </xf>
    <xf numFmtId="4" fontId="7" fillId="0" borderId="1" xfId="2" applyNumberFormat="1" applyFont="1" applyFill="1" applyBorder="1" applyAlignment="1" applyProtection="1">
      <alignment horizontal="center" vertical="center"/>
    </xf>
    <xf numFmtId="4" fontId="7" fillId="0" borderId="1" xfId="2" applyNumberFormat="1" applyFont="1" applyBorder="1" applyAlignment="1">
      <alignment horizontal="center" vertical="center"/>
    </xf>
    <xf numFmtId="1" fontId="9"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43" fontId="7" fillId="0" borderId="1" xfId="2" applyFont="1" applyBorder="1" applyAlignment="1">
      <alignment horizontal="center" vertical="center"/>
    </xf>
    <xf numFmtId="0" fontId="7" fillId="0" borderId="1" xfId="0" applyFont="1" applyBorder="1" applyAlignment="1">
      <alignment horizontal="center" vertical="center" wrapText="1"/>
    </xf>
    <xf numFmtId="4" fontId="7" fillId="0" borderId="1" xfId="2" applyNumberFormat="1" applyFont="1" applyBorder="1" applyAlignment="1">
      <alignment horizontal="center" vertical="center" wrapText="1"/>
    </xf>
    <xf numFmtId="1" fontId="7" fillId="0" borderId="1" xfId="0" applyNumberFormat="1" applyFont="1" applyBorder="1" applyAlignment="1">
      <alignment horizontal="center" vertical="center" wrapText="1"/>
    </xf>
    <xf numFmtId="43" fontId="7" fillId="0" borderId="1" xfId="2" applyFont="1" applyBorder="1" applyAlignment="1">
      <alignment horizontal="center" vertical="center" wrapText="1"/>
    </xf>
    <xf numFmtId="4" fontId="7" fillId="0" borderId="1" xfId="0" applyNumberFormat="1" applyFont="1" applyBorder="1" applyAlignment="1">
      <alignment horizontal="center" vertical="center" wrapText="1"/>
    </xf>
    <xf numFmtId="0" fontId="18" fillId="0" borderId="1" xfId="0" applyFont="1" applyBorder="1" applyAlignment="1">
      <alignment horizontal="center" vertical="center"/>
    </xf>
    <xf numFmtId="4" fontId="18" fillId="0" borderId="1" xfId="0" applyNumberFormat="1" applyFont="1" applyBorder="1" applyAlignment="1">
      <alignment horizontal="center" vertical="center"/>
    </xf>
    <xf numFmtId="4" fontId="7" fillId="0" borderId="1" xfId="4" applyNumberFormat="1" applyFont="1" applyBorder="1" applyAlignment="1">
      <alignment horizontal="center" vertical="center"/>
    </xf>
    <xf numFmtId="4" fontId="7" fillId="0" borderId="1" xfId="9" applyNumberFormat="1" applyFont="1" applyBorder="1" applyAlignment="1">
      <alignment horizontal="center" vertical="center"/>
    </xf>
    <xf numFmtId="4" fontId="7" fillId="9" borderId="1" xfId="0" applyNumberFormat="1" applyFont="1" applyFill="1" applyBorder="1" applyAlignment="1">
      <alignment horizontal="center" vertical="center"/>
    </xf>
    <xf numFmtId="4" fontId="7" fillId="0" borderId="1" xfId="5" applyNumberFormat="1" applyFont="1" applyBorder="1" applyAlignment="1">
      <alignment horizontal="center" vertical="center"/>
    </xf>
    <xf numFmtId="0" fontId="7" fillId="0" borderId="1" xfId="5" applyFont="1" applyBorder="1" applyAlignment="1">
      <alignment horizontal="center" vertical="center"/>
    </xf>
    <xf numFmtId="0" fontId="14" fillId="4" borderId="1" xfId="0" applyFont="1" applyFill="1" applyBorder="1" applyAlignment="1">
      <alignment horizontal="center" vertical="center" wrapText="1"/>
    </xf>
    <xf numFmtId="2" fontId="1" fillId="4" borderId="1" xfId="0" applyNumberFormat="1" applyFont="1" applyFill="1" applyBorder="1" applyAlignment="1">
      <alignment horizontal="center" vertical="center" wrapText="1"/>
    </xf>
    <xf numFmtId="0" fontId="1" fillId="4" borderId="1" xfId="0" applyFont="1" applyFill="1" applyBorder="1" applyAlignment="1">
      <alignment horizontal="center" vertical="center" wrapText="1"/>
    </xf>
    <xf numFmtId="1" fontId="1" fillId="0" borderId="1" xfId="0" applyNumberFormat="1" applyFont="1" applyBorder="1" applyAlignment="1">
      <alignment horizontal="center" vertical="center"/>
    </xf>
    <xf numFmtId="165" fontId="7" fillId="0" borderId="1" xfId="1" applyNumberFormat="1" applyFont="1" applyFill="1" applyBorder="1" applyAlignment="1">
      <alignment horizontal="center" vertical="center"/>
    </xf>
    <xf numFmtId="0" fontId="7" fillId="2" borderId="1" xfId="0" applyFont="1" applyFill="1" applyBorder="1" applyAlignment="1">
      <alignment horizontal="center" vertical="center" wrapText="1"/>
    </xf>
    <xf numFmtId="166" fontId="7" fillId="2" borderId="1" xfId="0" applyNumberFormat="1" applyFont="1" applyFill="1" applyBorder="1" applyAlignment="1">
      <alignment horizontal="center" vertical="center" wrapText="1"/>
    </xf>
    <xf numFmtId="166" fontId="7" fillId="0" borderId="1" xfId="0" applyNumberFormat="1" applyFont="1" applyBorder="1" applyAlignment="1">
      <alignment horizontal="center" vertical="center" wrapText="1"/>
    </xf>
    <xf numFmtId="165" fontId="7" fillId="0" borderId="1" xfId="1" applyNumberFormat="1" applyFont="1" applyFill="1" applyBorder="1" applyAlignment="1">
      <alignment horizontal="center" vertical="center" wrapText="1"/>
    </xf>
    <xf numFmtId="0" fontId="17"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17" fillId="8" borderId="1" xfId="0" applyFont="1" applyFill="1" applyBorder="1" applyAlignment="1">
      <alignment horizontal="center" vertical="center"/>
    </xf>
    <xf numFmtId="167" fontId="9" fillId="0" borderId="1" xfId="0" applyNumberFormat="1" applyFont="1" applyBorder="1" applyAlignment="1">
      <alignment horizontal="center" vertical="center"/>
    </xf>
    <xf numFmtId="167" fontId="7" fillId="0" borderId="1" xfId="0" applyNumberFormat="1" applyFont="1" applyBorder="1" applyAlignment="1">
      <alignment horizontal="center" vertical="center"/>
    </xf>
    <xf numFmtId="2" fontId="7" fillId="0" borderId="1" xfId="0" applyNumberFormat="1" applyFont="1" applyBorder="1" applyAlignment="1">
      <alignment horizontal="center" vertical="center" wrapText="1"/>
    </xf>
    <xf numFmtId="167" fontId="7" fillId="0" borderId="1" xfId="0" applyNumberFormat="1" applyFont="1" applyBorder="1" applyAlignment="1">
      <alignment horizontal="center" vertical="center" wrapText="1"/>
    </xf>
    <xf numFmtId="2" fontId="7" fillId="0" borderId="1" xfId="2" applyNumberFormat="1" applyFont="1" applyBorder="1" applyAlignment="1">
      <alignment horizontal="center" vertical="center" wrapText="1"/>
    </xf>
    <xf numFmtId="1" fontId="7" fillId="0" borderId="1" xfId="0" applyNumberFormat="1" applyFont="1" applyBorder="1" applyAlignment="1">
      <alignment horizontal="center" vertical="center"/>
    </xf>
    <xf numFmtId="0" fontId="7" fillId="0" borderId="1" xfId="6" applyFont="1" applyBorder="1" applyAlignment="1">
      <alignment horizontal="center" vertical="center" wrapText="1"/>
    </xf>
    <xf numFmtId="1" fontId="7" fillId="0" borderId="1" xfId="6" applyNumberFormat="1" applyFont="1" applyBorder="1" applyAlignment="1">
      <alignment horizontal="center" vertical="center" wrapText="1"/>
    </xf>
    <xf numFmtId="0" fontId="1" fillId="0" borderId="1" xfId="8" applyFont="1" applyBorder="1" applyAlignment="1">
      <alignment horizontal="center" vertical="center" wrapText="1"/>
    </xf>
    <xf numFmtId="1" fontId="7" fillId="0" borderId="1" xfId="4" applyNumberFormat="1" applyFont="1" applyBorder="1" applyAlignment="1">
      <alignment horizontal="center" vertical="center"/>
    </xf>
    <xf numFmtId="0" fontId="7" fillId="9" borderId="1" xfId="0" applyFont="1" applyFill="1" applyBorder="1" applyAlignment="1">
      <alignment horizontal="center" vertical="center"/>
    </xf>
    <xf numFmtId="0" fontId="1" fillId="9" borderId="1" xfId="0" applyFont="1" applyFill="1" applyBorder="1" applyAlignment="1">
      <alignment horizontal="center" vertical="center"/>
    </xf>
    <xf numFmtId="1" fontId="1" fillId="0" borderId="1" xfId="6" applyNumberFormat="1" applyFont="1" applyBorder="1" applyAlignment="1">
      <alignment horizontal="center" vertical="center" wrapText="1"/>
    </xf>
    <xf numFmtId="0" fontId="7" fillId="2" borderId="1" xfId="5" applyFont="1" applyFill="1" applyBorder="1" applyAlignment="1">
      <alignment horizontal="center" vertical="center"/>
    </xf>
    <xf numFmtId="0" fontId="1" fillId="0" borderId="0" xfId="0" applyFont="1" applyBorder="1" applyAlignment="1">
      <alignment horizontal="center" vertical="center"/>
    </xf>
    <xf numFmtId="4" fontId="7" fillId="0" borderId="1" xfId="0" applyNumberFormat="1" applyFont="1" applyFill="1" applyBorder="1" applyAlignment="1">
      <alignment horizontal="center" vertical="center"/>
    </xf>
    <xf numFmtId="4" fontId="7" fillId="8" borderId="1" xfId="0" applyNumberFormat="1" applyFont="1" applyFill="1" applyBorder="1" applyAlignment="1">
      <alignment horizontal="center" vertical="center"/>
    </xf>
    <xf numFmtId="3" fontId="7" fillId="0" borderId="1" xfId="5" applyNumberFormat="1" applyFont="1" applyBorder="1" applyAlignment="1">
      <alignment horizontal="center" vertical="center"/>
    </xf>
    <xf numFmtId="1" fontId="7" fillId="0" borderId="1" xfId="5" applyNumberFormat="1" applyFont="1" applyBorder="1" applyAlignment="1">
      <alignment horizontal="center" vertical="center"/>
    </xf>
    <xf numFmtId="169" fontId="7" fillId="0" borderId="1" xfId="5" applyNumberFormat="1" applyFont="1" applyBorder="1" applyAlignment="1">
      <alignment horizontal="center" vertical="center"/>
    </xf>
    <xf numFmtId="0" fontId="1" fillId="0" borderId="4" xfId="0" applyFont="1" applyBorder="1"/>
    <xf numFmtId="4" fontId="1" fillId="0" borderId="3" xfId="0" applyNumberFormat="1" applyFont="1" applyBorder="1"/>
    <xf numFmtId="0" fontId="19" fillId="0" borderId="0" xfId="0" applyNumberFormat="1" applyFont="1" applyAlignment="1">
      <alignment wrapText="1"/>
    </xf>
  </cellXfs>
  <cellStyles count="12">
    <cellStyle name="Comma" xfId="2" builtinId="3"/>
    <cellStyle name="Comma [0]" xfId="1" builtinId="6"/>
    <cellStyle name="Comma_Sheet1" xfId="9"/>
    <cellStyle name="Norm੎੎" xfId="7"/>
    <cellStyle name="Normal" xfId="0" builtinId="0"/>
    <cellStyle name="Normal 3" xfId="10"/>
    <cellStyle name="Normal_Predmer_Bane_Final" xfId="5"/>
    <cellStyle name="Normal_Sheet1" xfId="4"/>
    <cellStyle name="Normal_Sheet1_1" xfId="6"/>
    <cellStyle name="Normalan 2" xfId="3"/>
    <cellStyle name="Normalan_22_Predmer Vladica Comerce_sušara Uljma" xfId="11"/>
    <cellStyle name="Style 1"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H740"/>
  <sheetViews>
    <sheetView tabSelected="1" zoomScale="85" zoomScaleNormal="85" workbookViewId="0">
      <selection activeCell="S9" sqref="S9"/>
    </sheetView>
  </sheetViews>
  <sheetFormatPr defaultRowHeight="15"/>
  <cols>
    <col min="1" max="1" width="6.42578125" style="9" customWidth="1"/>
    <col min="2" max="2" width="90.140625" style="10" customWidth="1"/>
    <col min="3" max="3" width="13.7109375" style="9" customWidth="1"/>
    <col min="4" max="4" width="11" style="9" bestFit="1" customWidth="1"/>
    <col min="5" max="5" width="16" style="9" customWidth="1"/>
    <col min="6" max="6" width="14.28515625" style="9" customWidth="1"/>
    <col min="7" max="16384" width="9.140625" style="9"/>
  </cols>
  <sheetData>
    <row r="2" spans="1:6" ht="75">
      <c r="B2" s="195" t="s">
        <v>1127</v>
      </c>
    </row>
    <row r="3" spans="1:6" ht="27" customHeight="1">
      <c r="A3" s="32" t="s">
        <v>4</v>
      </c>
      <c r="B3" s="32" t="s">
        <v>5</v>
      </c>
      <c r="C3" s="133" t="s">
        <v>44</v>
      </c>
      <c r="D3" s="133" t="s">
        <v>6</v>
      </c>
      <c r="E3" s="32" t="s">
        <v>7</v>
      </c>
      <c r="F3" s="32" t="s">
        <v>8</v>
      </c>
    </row>
    <row r="4" spans="1:6">
      <c r="A4" s="11"/>
      <c r="B4" s="12"/>
      <c r="C4" s="187"/>
      <c r="D4" s="187"/>
      <c r="E4" s="13" t="s">
        <v>13</v>
      </c>
      <c r="F4" s="14" t="str">
        <f>E4</f>
        <v>RSD or EUR</v>
      </c>
    </row>
    <row r="5" spans="1:6">
      <c r="A5" s="2"/>
      <c r="B5" s="3"/>
      <c r="C5" s="111"/>
      <c r="D5" s="111"/>
      <c r="E5" s="1"/>
      <c r="F5" s="1"/>
    </row>
    <row r="6" spans="1:6">
      <c r="A6" s="2"/>
      <c r="B6" s="3" t="s">
        <v>9</v>
      </c>
      <c r="C6" s="111"/>
      <c r="D6" s="111"/>
      <c r="E6" s="1"/>
      <c r="F6" s="1"/>
    </row>
    <row r="7" spans="1:6" ht="165">
      <c r="A7" s="2"/>
      <c r="B7" s="3" t="s">
        <v>1057</v>
      </c>
      <c r="C7" s="111"/>
      <c r="D7" s="111"/>
      <c r="E7" s="1"/>
      <c r="F7" s="1"/>
    </row>
    <row r="8" spans="1:6">
      <c r="A8" s="2"/>
      <c r="B8" s="3"/>
      <c r="C8" s="111"/>
      <c r="D8" s="111"/>
      <c r="E8" s="1"/>
      <c r="F8" s="1"/>
    </row>
    <row r="9" spans="1:6">
      <c r="A9" s="2"/>
      <c r="B9" s="3"/>
      <c r="C9" s="111"/>
      <c r="D9" s="111"/>
      <c r="E9" s="1"/>
      <c r="F9" s="1"/>
    </row>
    <row r="10" spans="1:6" ht="18.75">
      <c r="A10" s="32">
        <v>1</v>
      </c>
      <c r="B10" s="62" t="s">
        <v>563</v>
      </c>
      <c r="C10" s="133"/>
      <c r="D10" s="133"/>
      <c r="E10" s="32"/>
      <c r="F10" s="32"/>
    </row>
    <row r="11" spans="1:6" ht="30">
      <c r="A11" s="31"/>
      <c r="B11" s="32" t="s">
        <v>564</v>
      </c>
      <c r="C11" s="133" t="s">
        <v>44</v>
      </c>
      <c r="D11" s="133" t="s">
        <v>6</v>
      </c>
      <c r="E11" s="133" t="s">
        <v>7</v>
      </c>
      <c r="F11" s="133" t="s">
        <v>8</v>
      </c>
    </row>
    <row r="12" spans="1:6">
      <c r="A12" s="33"/>
      <c r="B12" s="34"/>
      <c r="C12" s="161"/>
      <c r="D12" s="161"/>
      <c r="E12" s="34"/>
      <c r="F12" s="35"/>
    </row>
    <row r="13" spans="1:6" ht="45">
      <c r="A13" s="59" t="s">
        <v>568</v>
      </c>
      <c r="B13" s="15" t="s">
        <v>45</v>
      </c>
      <c r="C13" s="30" t="s">
        <v>10</v>
      </c>
      <c r="D13" s="139">
        <v>4</v>
      </c>
      <c r="E13" s="68"/>
      <c r="F13" s="131">
        <f t="shared" ref="F13:F15" si="0">SUM(E13*D13)</f>
        <v>0</v>
      </c>
    </row>
    <row r="14" spans="1:6" ht="60">
      <c r="A14" s="51" t="s">
        <v>565</v>
      </c>
      <c r="B14" s="4" t="s">
        <v>46</v>
      </c>
      <c r="C14" s="30" t="s">
        <v>10</v>
      </c>
      <c r="D14" s="162">
        <v>1</v>
      </c>
      <c r="E14" s="68"/>
      <c r="F14" s="131">
        <f t="shared" si="0"/>
        <v>0</v>
      </c>
    </row>
    <row r="15" spans="1:6" ht="60">
      <c r="A15" s="51" t="s">
        <v>566</v>
      </c>
      <c r="B15" s="69" t="s">
        <v>47</v>
      </c>
      <c r="C15" s="163" t="s">
        <v>1</v>
      </c>
      <c r="D15" s="162">
        <v>20</v>
      </c>
      <c r="E15" s="68"/>
      <c r="F15" s="132">
        <f t="shared" si="0"/>
        <v>0</v>
      </c>
    </row>
    <row r="16" spans="1:6" ht="30">
      <c r="A16" s="53"/>
      <c r="B16" s="32" t="s">
        <v>567</v>
      </c>
      <c r="C16" s="133" t="s">
        <v>44</v>
      </c>
      <c r="D16" s="133" t="s">
        <v>6</v>
      </c>
      <c r="E16" s="133" t="s">
        <v>7</v>
      </c>
      <c r="F16" s="133" t="s">
        <v>8</v>
      </c>
    </row>
    <row r="17" spans="1:6" ht="45">
      <c r="A17" s="59" t="s">
        <v>569</v>
      </c>
      <c r="B17" s="5" t="s">
        <v>48</v>
      </c>
      <c r="C17" s="111" t="s">
        <v>0</v>
      </c>
      <c r="D17" s="140">
        <v>3320</v>
      </c>
      <c r="E17" s="68"/>
      <c r="F17" s="131">
        <f t="shared" ref="F17:F26" si="1">SUM(E17*D17)</f>
        <v>0</v>
      </c>
    </row>
    <row r="18" spans="1:6" ht="45">
      <c r="A18" s="59" t="s">
        <v>570</v>
      </c>
      <c r="B18" s="5" t="s">
        <v>49</v>
      </c>
      <c r="C18" s="111" t="s">
        <v>10</v>
      </c>
      <c r="D18" s="164">
        <v>90</v>
      </c>
      <c r="E18" s="68"/>
      <c r="F18" s="131">
        <f t="shared" si="1"/>
        <v>0</v>
      </c>
    </row>
    <row r="19" spans="1:6" ht="30">
      <c r="A19" s="59" t="s">
        <v>571</v>
      </c>
      <c r="B19" s="5" t="s">
        <v>50</v>
      </c>
      <c r="C19" s="111" t="s">
        <v>1</v>
      </c>
      <c r="D19" s="139">
        <v>50</v>
      </c>
      <c r="E19" s="68"/>
      <c r="F19" s="131">
        <f t="shared" si="1"/>
        <v>0</v>
      </c>
    </row>
    <row r="20" spans="1:6" ht="60">
      <c r="A20" s="59" t="s">
        <v>572</v>
      </c>
      <c r="B20" s="5" t="s">
        <v>51</v>
      </c>
      <c r="C20" s="111" t="s">
        <v>1</v>
      </c>
      <c r="D20" s="142">
        <v>1079</v>
      </c>
      <c r="E20" s="68"/>
      <c r="F20" s="131">
        <f t="shared" si="1"/>
        <v>0</v>
      </c>
    </row>
    <row r="21" spans="1:6" ht="45">
      <c r="A21" s="59" t="s">
        <v>573</v>
      </c>
      <c r="B21" s="5" t="s">
        <v>52</v>
      </c>
      <c r="C21" s="111" t="s">
        <v>1</v>
      </c>
      <c r="D21" s="140">
        <v>151</v>
      </c>
      <c r="E21" s="68"/>
      <c r="F21" s="131">
        <f t="shared" si="1"/>
        <v>0</v>
      </c>
    </row>
    <row r="22" spans="1:6">
      <c r="A22" s="59" t="s">
        <v>574</v>
      </c>
      <c r="B22" s="5" t="s">
        <v>53</v>
      </c>
      <c r="C22" s="111" t="s">
        <v>0</v>
      </c>
      <c r="D22" s="142">
        <v>34</v>
      </c>
      <c r="E22" s="68"/>
      <c r="F22" s="131">
        <f t="shared" si="1"/>
        <v>0</v>
      </c>
    </row>
    <row r="23" spans="1:6" ht="45">
      <c r="A23" s="59" t="s">
        <v>575</v>
      </c>
      <c r="B23" s="5" t="s">
        <v>54</v>
      </c>
      <c r="C23" s="111" t="s">
        <v>1</v>
      </c>
      <c r="D23" s="140">
        <v>164</v>
      </c>
      <c r="E23" s="68"/>
      <c r="F23" s="131">
        <f t="shared" si="1"/>
        <v>0</v>
      </c>
    </row>
    <row r="24" spans="1:6" ht="45">
      <c r="A24" s="59" t="s">
        <v>576</v>
      </c>
      <c r="B24" s="5" t="s">
        <v>55</v>
      </c>
      <c r="C24" s="111" t="s">
        <v>1</v>
      </c>
      <c r="D24" s="140">
        <v>1105</v>
      </c>
      <c r="E24" s="68"/>
      <c r="F24" s="131">
        <f t="shared" si="1"/>
        <v>0</v>
      </c>
    </row>
    <row r="25" spans="1:6" ht="45">
      <c r="A25" s="59" t="s">
        <v>577</v>
      </c>
      <c r="B25" s="5" t="s">
        <v>56</v>
      </c>
      <c r="C25" s="111" t="s">
        <v>1</v>
      </c>
      <c r="D25" s="140">
        <v>175</v>
      </c>
      <c r="E25" s="68"/>
      <c r="F25" s="131">
        <f t="shared" si="1"/>
        <v>0</v>
      </c>
    </row>
    <row r="26" spans="1:6" ht="30">
      <c r="A26" s="59" t="s">
        <v>578</v>
      </c>
      <c r="B26" s="5" t="s">
        <v>57</v>
      </c>
      <c r="C26" s="111" t="s">
        <v>58</v>
      </c>
      <c r="D26" s="140">
        <v>32</v>
      </c>
      <c r="E26" s="68"/>
      <c r="F26" s="131">
        <f t="shared" si="1"/>
        <v>0</v>
      </c>
    </row>
    <row r="27" spans="1:6" ht="30">
      <c r="A27" s="53"/>
      <c r="B27" s="32" t="s">
        <v>579</v>
      </c>
      <c r="C27" s="133" t="s">
        <v>44</v>
      </c>
      <c r="D27" s="133" t="s">
        <v>6</v>
      </c>
      <c r="E27" s="133" t="s">
        <v>7</v>
      </c>
      <c r="F27" s="133" t="s">
        <v>8</v>
      </c>
    </row>
    <row r="28" spans="1:6" ht="60">
      <c r="A28" s="52"/>
      <c r="B28" s="37" t="s">
        <v>556</v>
      </c>
      <c r="C28" s="30"/>
      <c r="D28" s="139"/>
      <c r="E28" s="134"/>
      <c r="F28" s="131"/>
    </row>
    <row r="29" spans="1:6">
      <c r="A29" s="52"/>
      <c r="B29" s="38" t="s">
        <v>59</v>
      </c>
      <c r="C29" s="126"/>
      <c r="D29" s="126"/>
      <c r="E29" s="126"/>
      <c r="F29" s="126"/>
    </row>
    <row r="30" spans="1:6">
      <c r="A30" s="52" t="s">
        <v>580</v>
      </c>
      <c r="B30" s="36" t="s">
        <v>60</v>
      </c>
      <c r="C30" s="30" t="s">
        <v>1</v>
      </c>
      <c r="D30" s="70">
        <v>52.6</v>
      </c>
      <c r="E30" s="68"/>
      <c r="F30" s="131">
        <f>SUM(E30*D30)</f>
        <v>0</v>
      </c>
    </row>
    <row r="31" spans="1:6">
      <c r="A31" s="52" t="s">
        <v>581</v>
      </c>
      <c r="B31" s="36" t="s">
        <v>61</v>
      </c>
      <c r="C31" s="30" t="s">
        <v>1</v>
      </c>
      <c r="D31" s="70">
        <v>73.7</v>
      </c>
      <c r="E31" s="68"/>
      <c r="F31" s="131">
        <f>SUM(E31*D31)</f>
        <v>0</v>
      </c>
    </row>
    <row r="32" spans="1:6">
      <c r="A32" s="52"/>
      <c r="B32" s="38" t="s">
        <v>62</v>
      </c>
      <c r="C32" s="126"/>
      <c r="D32" s="165"/>
      <c r="E32" s="127"/>
      <c r="F32" s="126"/>
    </row>
    <row r="33" spans="1:6">
      <c r="A33" s="52" t="s">
        <v>582</v>
      </c>
      <c r="B33" s="36" t="s">
        <v>63</v>
      </c>
      <c r="C33" s="30" t="s">
        <v>1</v>
      </c>
      <c r="D33" s="70">
        <v>47.58</v>
      </c>
      <c r="E33" s="68"/>
      <c r="F33" s="131">
        <f>SUM(E33*D33)</f>
        <v>0</v>
      </c>
    </row>
    <row r="34" spans="1:6">
      <c r="A34" s="52" t="s">
        <v>583</v>
      </c>
      <c r="B34" s="36" t="s">
        <v>61</v>
      </c>
      <c r="C34" s="30" t="s">
        <v>1</v>
      </c>
      <c r="D34" s="70">
        <v>46</v>
      </c>
      <c r="E34" s="68"/>
      <c r="F34" s="131">
        <f>SUM(E34*D34)</f>
        <v>0</v>
      </c>
    </row>
    <row r="35" spans="1:6" ht="45">
      <c r="A35" s="52"/>
      <c r="B35" s="37" t="s">
        <v>64</v>
      </c>
      <c r="C35" s="149"/>
      <c r="D35" s="127"/>
      <c r="E35" s="127"/>
      <c r="F35" s="131"/>
    </row>
    <row r="36" spans="1:6">
      <c r="A36" s="52" t="s">
        <v>584</v>
      </c>
      <c r="B36" s="38" t="s">
        <v>65</v>
      </c>
      <c r="C36" s="149" t="s">
        <v>0</v>
      </c>
      <c r="D36" s="165">
        <v>215</v>
      </c>
      <c r="E36" s="68"/>
      <c r="F36" s="131">
        <f t="shared" ref="F36:F37" si="2">SUM(E36*D36)</f>
        <v>0</v>
      </c>
    </row>
    <row r="37" spans="1:6">
      <c r="A37" s="52" t="s">
        <v>585</v>
      </c>
      <c r="B37" s="38" t="s">
        <v>62</v>
      </c>
      <c r="C37" s="149" t="s">
        <v>0</v>
      </c>
      <c r="D37" s="165">
        <v>38.4</v>
      </c>
      <c r="E37" s="68"/>
      <c r="F37" s="131">
        <f t="shared" si="2"/>
        <v>0</v>
      </c>
    </row>
    <row r="38" spans="1:6" ht="45">
      <c r="A38" s="52"/>
      <c r="B38" s="37" t="s">
        <v>66</v>
      </c>
      <c r="C38" s="149"/>
      <c r="D38" s="127"/>
      <c r="E38" s="127"/>
      <c r="F38" s="131"/>
    </row>
    <row r="39" spans="1:6">
      <c r="A39" s="52"/>
      <c r="B39" s="38" t="s">
        <v>67</v>
      </c>
      <c r="C39" s="149"/>
      <c r="D39" s="127"/>
      <c r="E39" s="127"/>
      <c r="F39" s="131"/>
    </row>
    <row r="40" spans="1:6">
      <c r="A40" s="52" t="s">
        <v>586</v>
      </c>
      <c r="B40" s="36" t="s">
        <v>68</v>
      </c>
      <c r="C40" s="149" t="s">
        <v>0</v>
      </c>
      <c r="D40" s="165">
        <v>429</v>
      </c>
      <c r="E40" s="68"/>
      <c r="F40" s="131">
        <f t="shared" ref="F40:F49" si="3">SUM(E40*D40)</f>
        <v>0</v>
      </c>
    </row>
    <row r="41" spans="1:6">
      <c r="A41" s="52" t="s">
        <v>587</v>
      </c>
      <c r="B41" s="36" t="s">
        <v>69</v>
      </c>
      <c r="C41" s="149" t="s">
        <v>0</v>
      </c>
      <c r="D41" s="165">
        <v>1446</v>
      </c>
      <c r="E41" s="68"/>
      <c r="F41" s="131">
        <f t="shared" si="3"/>
        <v>0</v>
      </c>
    </row>
    <row r="42" spans="1:6">
      <c r="A42" s="52"/>
      <c r="B42" s="38" t="s">
        <v>62</v>
      </c>
      <c r="C42" s="166"/>
      <c r="D42" s="169"/>
      <c r="E42" s="135"/>
      <c r="F42" s="131"/>
    </row>
    <row r="43" spans="1:6">
      <c r="A43" s="52" t="s">
        <v>588</v>
      </c>
      <c r="B43" s="36" t="s">
        <v>68</v>
      </c>
      <c r="C43" s="149" t="s">
        <v>0</v>
      </c>
      <c r="D43" s="165">
        <v>254.59</v>
      </c>
      <c r="E43" s="68"/>
      <c r="F43" s="131">
        <f t="shared" ref="F43:F44" si="4">SUM(E43*D43)</f>
        <v>0</v>
      </c>
    </row>
    <row r="44" spans="1:6">
      <c r="A44" s="52" t="s">
        <v>589</v>
      </c>
      <c r="B44" s="36" t="s">
        <v>69</v>
      </c>
      <c r="C44" s="149" t="s">
        <v>0</v>
      </c>
      <c r="D44" s="165">
        <v>810.46</v>
      </c>
      <c r="E44" s="68"/>
      <c r="F44" s="131">
        <f t="shared" si="4"/>
        <v>0</v>
      </c>
    </row>
    <row r="45" spans="1:6" ht="105">
      <c r="A45" s="52"/>
      <c r="B45" s="37" t="s">
        <v>70</v>
      </c>
      <c r="C45" s="149"/>
      <c r="D45" s="127"/>
      <c r="E45" s="127"/>
      <c r="F45" s="131"/>
    </row>
    <row r="46" spans="1:6">
      <c r="A46" s="52" t="s">
        <v>590</v>
      </c>
      <c r="B46" s="38" t="s">
        <v>67</v>
      </c>
      <c r="C46" s="149" t="s">
        <v>0</v>
      </c>
      <c r="D46" s="165">
        <v>430</v>
      </c>
      <c r="E46" s="68"/>
      <c r="F46" s="131">
        <f t="shared" si="3"/>
        <v>0</v>
      </c>
    </row>
    <row r="47" spans="1:6">
      <c r="A47" s="52" t="s">
        <v>591</v>
      </c>
      <c r="B47" s="38" t="s">
        <v>62</v>
      </c>
      <c r="C47" s="149" t="s">
        <v>0</v>
      </c>
      <c r="D47" s="165">
        <v>254.59</v>
      </c>
      <c r="E47" s="68"/>
      <c r="F47" s="131">
        <f t="shared" si="3"/>
        <v>0</v>
      </c>
    </row>
    <row r="48" spans="1:6">
      <c r="A48" s="52" t="s">
        <v>592</v>
      </c>
      <c r="B48" s="38" t="s">
        <v>71</v>
      </c>
      <c r="C48" s="149" t="s">
        <v>0</v>
      </c>
      <c r="D48" s="165">
        <v>65</v>
      </c>
      <c r="E48" s="68"/>
      <c r="F48" s="131">
        <f t="shared" si="3"/>
        <v>0</v>
      </c>
    </row>
    <row r="49" spans="1:6" ht="75">
      <c r="A49" s="52" t="s">
        <v>593</v>
      </c>
      <c r="B49" s="37" t="s">
        <v>72</v>
      </c>
      <c r="C49" s="149" t="s">
        <v>0</v>
      </c>
      <c r="D49" s="165">
        <v>26</v>
      </c>
      <c r="E49" s="68"/>
      <c r="F49" s="131">
        <f t="shared" si="3"/>
        <v>0</v>
      </c>
    </row>
    <row r="50" spans="1:6" ht="60">
      <c r="A50" s="52" t="s">
        <v>594</v>
      </c>
      <c r="B50" s="37" t="s">
        <v>73</v>
      </c>
      <c r="C50" s="149" t="s">
        <v>2</v>
      </c>
      <c r="D50" s="165">
        <v>50</v>
      </c>
      <c r="E50" s="68"/>
      <c r="F50" s="131">
        <f t="shared" ref="F50" si="5">SUM(E50*D50)</f>
        <v>0</v>
      </c>
    </row>
    <row r="51" spans="1:6" ht="30">
      <c r="A51" s="55"/>
      <c r="B51" s="39" t="s">
        <v>595</v>
      </c>
      <c r="C51" s="133" t="s">
        <v>44</v>
      </c>
      <c r="D51" s="133" t="s">
        <v>6</v>
      </c>
      <c r="E51" s="133" t="s">
        <v>7</v>
      </c>
      <c r="F51" s="133" t="s">
        <v>8</v>
      </c>
    </row>
    <row r="52" spans="1:6" ht="45">
      <c r="A52" s="52"/>
      <c r="B52" s="37" t="s">
        <v>74</v>
      </c>
      <c r="C52" s="149"/>
      <c r="D52" s="134"/>
      <c r="E52" s="134"/>
      <c r="F52" s="131"/>
    </row>
    <row r="53" spans="1:6">
      <c r="A53" s="52" t="s">
        <v>596</v>
      </c>
      <c r="B53" s="38" t="s">
        <v>1124</v>
      </c>
      <c r="C53" s="149" t="s">
        <v>1</v>
      </c>
      <c r="D53" s="165">
        <v>38.4</v>
      </c>
      <c r="E53" s="68"/>
      <c r="F53" s="131">
        <f t="shared" ref="F53:F55" si="6">SUM(E53*D53)</f>
        <v>0</v>
      </c>
    </row>
    <row r="54" spans="1:6">
      <c r="A54" s="52" t="s">
        <v>597</v>
      </c>
      <c r="B54" s="38" t="s">
        <v>62</v>
      </c>
      <c r="C54" s="149" t="s">
        <v>1</v>
      </c>
      <c r="D54" s="165">
        <v>22.66</v>
      </c>
      <c r="E54" s="68"/>
      <c r="F54" s="131">
        <f t="shared" si="6"/>
        <v>0</v>
      </c>
    </row>
    <row r="55" spans="1:6">
      <c r="A55" s="52" t="s">
        <v>598</v>
      </c>
      <c r="B55" s="38" t="s">
        <v>75</v>
      </c>
      <c r="C55" s="149" t="s">
        <v>1</v>
      </c>
      <c r="D55" s="165">
        <v>10.6</v>
      </c>
      <c r="E55" s="68"/>
      <c r="F55" s="131">
        <f t="shared" si="6"/>
        <v>0</v>
      </c>
    </row>
    <row r="56" spans="1:6" ht="45">
      <c r="A56" s="52"/>
      <c r="B56" s="37" t="s">
        <v>76</v>
      </c>
      <c r="C56" s="126"/>
      <c r="D56" s="127"/>
      <c r="E56" s="127"/>
      <c r="F56" s="126"/>
    </row>
    <row r="57" spans="1:6">
      <c r="A57" s="52" t="s">
        <v>599</v>
      </c>
      <c r="B57" s="38" t="s">
        <v>67</v>
      </c>
      <c r="C57" s="149" t="s">
        <v>1</v>
      </c>
      <c r="D57" s="165">
        <v>41</v>
      </c>
      <c r="E57" s="68"/>
      <c r="F57" s="131">
        <f>SUM(E57*D57)</f>
        <v>0</v>
      </c>
    </row>
    <row r="58" spans="1:6">
      <c r="A58" s="52" t="s">
        <v>600</v>
      </c>
      <c r="B58" s="38" t="s">
        <v>62</v>
      </c>
      <c r="C58" s="149" t="s">
        <v>1</v>
      </c>
      <c r="D58" s="165">
        <v>26.89</v>
      </c>
      <c r="E58" s="68"/>
      <c r="F58" s="131">
        <f>SUM(E58*D58)</f>
        <v>0</v>
      </c>
    </row>
    <row r="59" spans="1:6" ht="30">
      <c r="A59" s="52"/>
      <c r="B59" s="37" t="s">
        <v>77</v>
      </c>
      <c r="C59" s="149"/>
      <c r="D59" s="127"/>
      <c r="E59" s="127"/>
      <c r="F59" s="131"/>
    </row>
    <row r="60" spans="1:6">
      <c r="A60" s="52" t="s">
        <v>601</v>
      </c>
      <c r="B60" s="37" t="s">
        <v>78</v>
      </c>
      <c r="C60" s="149" t="s">
        <v>1</v>
      </c>
      <c r="D60" s="165">
        <v>1</v>
      </c>
      <c r="E60" s="68"/>
      <c r="F60" s="131">
        <f t="shared" ref="F60:F83" si="7">SUM(E60*D60)</f>
        <v>0</v>
      </c>
    </row>
    <row r="61" spans="1:6">
      <c r="A61" s="52" t="s">
        <v>602</v>
      </c>
      <c r="B61" s="37" t="s">
        <v>79</v>
      </c>
      <c r="C61" s="149" t="s">
        <v>1</v>
      </c>
      <c r="D61" s="165">
        <v>0.47</v>
      </c>
      <c r="E61" s="68"/>
      <c r="F61" s="131">
        <f t="shared" si="7"/>
        <v>0</v>
      </c>
    </row>
    <row r="62" spans="1:6" ht="45">
      <c r="A62" s="52"/>
      <c r="B62" s="37" t="s">
        <v>80</v>
      </c>
      <c r="C62" s="149"/>
      <c r="D62" s="127"/>
      <c r="E62" s="127"/>
      <c r="F62" s="131"/>
    </row>
    <row r="63" spans="1:6">
      <c r="A63" s="52" t="s">
        <v>603</v>
      </c>
      <c r="B63" s="36" t="s">
        <v>557</v>
      </c>
      <c r="C63" s="149" t="s">
        <v>1</v>
      </c>
      <c r="D63" s="165">
        <v>5.35</v>
      </c>
      <c r="E63" s="68"/>
      <c r="F63" s="131">
        <f t="shared" si="7"/>
        <v>0</v>
      </c>
    </row>
    <row r="64" spans="1:6">
      <c r="A64" s="52" t="s">
        <v>604</v>
      </c>
      <c r="B64" s="36" t="s">
        <v>558</v>
      </c>
      <c r="C64" s="149" t="s">
        <v>1</v>
      </c>
      <c r="D64" s="165">
        <v>2.8</v>
      </c>
      <c r="E64" s="68"/>
      <c r="F64" s="131">
        <f t="shared" si="7"/>
        <v>0</v>
      </c>
    </row>
    <row r="65" spans="1:6">
      <c r="A65" s="52" t="s">
        <v>605</v>
      </c>
      <c r="B65" s="16" t="s">
        <v>559</v>
      </c>
      <c r="C65" s="149" t="s">
        <v>1</v>
      </c>
      <c r="D65" s="165">
        <v>12.1</v>
      </c>
      <c r="E65" s="68"/>
      <c r="F65" s="131">
        <f t="shared" si="7"/>
        <v>0</v>
      </c>
    </row>
    <row r="66" spans="1:6">
      <c r="A66" s="52" t="s">
        <v>606</v>
      </c>
      <c r="B66" s="16" t="s">
        <v>560</v>
      </c>
      <c r="C66" s="149" t="s">
        <v>1</v>
      </c>
      <c r="D66" s="165">
        <v>9.68</v>
      </c>
      <c r="E66" s="68"/>
      <c r="F66" s="131">
        <f t="shared" si="7"/>
        <v>0</v>
      </c>
    </row>
    <row r="67" spans="1:6" ht="90">
      <c r="A67" s="52"/>
      <c r="B67" s="37" t="s">
        <v>552</v>
      </c>
      <c r="C67" s="149"/>
      <c r="D67" s="127"/>
      <c r="E67" s="136"/>
      <c r="F67" s="131"/>
    </row>
    <row r="68" spans="1:6">
      <c r="A68" s="52" t="s">
        <v>607</v>
      </c>
      <c r="B68" s="38" t="s">
        <v>67</v>
      </c>
      <c r="C68" s="149" t="s">
        <v>0</v>
      </c>
      <c r="D68" s="165">
        <v>320</v>
      </c>
      <c r="E68" s="68"/>
      <c r="F68" s="131">
        <f t="shared" ref="F68:F70" si="8">SUM(E68*D68)</f>
        <v>0</v>
      </c>
    </row>
    <row r="69" spans="1:6">
      <c r="A69" s="52" t="s">
        <v>608</v>
      </c>
      <c r="B69" s="38" t="s">
        <v>62</v>
      </c>
      <c r="C69" s="149" t="s">
        <v>0</v>
      </c>
      <c r="D69" s="165">
        <v>249</v>
      </c>
      <c r="E69" s="68"/>
      <c r="F69" s="131">
        <f t="shared" si="8"/>
        <v>0</v>
      </c>
    </row>
    <row r="70" spans="1:6">
      <c r="A70" s="52" t="s">
        <v>609</v>
      </c>
      <c r="B70" s="38" t="s">
        <v>553</v>
      </c>
      <c r="C70" s="149" t="s">
        <v>0</v>
      </c>
      <c r="D70" s="165">
        <v>123.52</v>
      </c>
      <c r="E70" s="68"/>
      <c r="F70" s="131">
        <f t="shared" si="8"/>
        <v>0</v>
      </c>
    </row>
    <row r="71" spans="1:6" ht="75">
      <c r="A71" s="56"/>
      <c r="B71" s="40" t="s">
        <v>81</v>
      </c>
      <c r="C71" s="166"/>
      <c r="D71" s="136"/>
      <c r="E71" s="136"/>
      <c r="F71" s="132"/>
    </row>
    <row r="72" spans="1:6">
      <c r="A72" s="52" t="s">
        <v>610</v>
      </c>
      <c r="B72" s="38" t="s">
        <v>67</v>
      </c>
      <c r="C72" s="149" t="s">
        <v>0</v>
      </c>
      <c r="D72" s="165">
        <v>60.72</v>
      </c>
      <c r="E72" s="68"/>
      <c r="F72" s="131">
        <f t="shared" ref="F72:F73" si="9">SUM(E72*D72)</f>
        <v>0</v>
      </c>
    </row>
    <row r="73" spans="1:6">
      <c r="A73" s="52" t="s">
        <v>611</v>
      </c>
      <c r="B73" s="38" t="s">
        <v>62</v>
      </c>
      <c r="C73" s="149" t="s">
        <v>0</v>
      </c>
      <c r="D73" s="165">
        <v>39.549999999999997</v>
      </c>
      <c r="E73" s="68"/>
      <c r="F73" s="131">
        <f t="shared" si="9"/>
        <v>0</v>
      </c>
    </row>
    <row r="74" spans="1:6" ht="90">
      <c r="A74" s="52"/>
      <c r="B74" s="37" t="s">
        <v>82</v>
      </c>
      <c r="C74" s="149"/>
      <c r="D74" s="127"/>
      <c r="E74" s="136"/>
      <c r="F74" s="131"/>
    </row>
    <row r="75" spans="1:6">
      <c r="A75" s="52" t="s">
        <v>612</v>
      </c>
      <c r="B75" s="38" t="s">
        <v>67</v>
      </c>
      <c r="C75" s="149" t="s">
        <v>0</v>
      </c>
      <c r="D75" s="165">
        <v>482</v>
      </c>
      <c r="E75" s="68"/>
      <c r="F75" s="131">
        <f t="shared" ref="F75:F77" si="10">SUM(E75*D75)</f>
        <v>0</v>
      </c>
    </row>
    <row r="76" spans="1:6">
      <c r="A76" s="52" t="s">
        <v>613</v>
      </c>
      <c r="B76" s="38" t="s">
        <v>62</v>
      </c>
      <c r="C76" s="149" t="s">
        <v>0</v>
      </c>
      <c r="D76" s="165">
        <v>286.08</v>
      </c>
      <c r="E76" s="68"/>
      <c r="F76" s="131">
        <f t="shared" si="10"/>
        <v>0</v>
      </c>
    </row>
    <row r="77" spans="1:6">
      <c r="A77" s="52" t="s">
        <v>614</v>
      </c>
      <c r="B77" s="38" t="s">
        <v>83</v>
      </c>
      <c r="C77" s="149" t="s">
        <v>0</v>
      </c>
      <c r="D77" s="165">
        <v>24.35</v>
      </c>
      <c r="E77" s="68"/>
      <c r="F77" s="131">
        <f t="shared" si="10"/>
        <v>0</v>
      </c>
    </row>
    <row r="78" spans="1:6" ht="45">
      <c r="A78" s="56" t="s">
        <v>615</v>
      </c>
      <c r="B78" s="40" t="s">
        <v>84</v>
      </c>
      <c r="C78" s="166" t="s">
        <v>0</v>
      </c>
      <c r="D78" s="136">
        <v>10</v>
      </c>
      <c r="E78" s="68"/>
      <c r="F78" s="132">
        <f t="shared" si="7"/>
        <v>0</v>
      </c>
    </row>
    <row r="79" spans="1:6" ht="30">
      <c r="A79" s="52"/>
      <c r="B79" s="37" t="s">
        <v>85</v>
      </c>
      <c r="C79" s="149"/>
      <c r="D79" s="165"/>
      <c r="E79" s="70"/>
      <c r="F79" s="131"/>
    </row>
    <row r="80" spans="1:6">
      <c r="A80" s="52" t="s">
        <v>616</v>
      </c>
      <c r="B80" s="36" t="s">
        <v>86</v>
      </c>
      <c r="C80" s="149" t="s">
        <v>1</v>
      </c>
      <c r="D80" s="165">
        <v>10</v>
      </c>
      <c r="E80" s="68"/>
      <c r="F80" s="131">
        <f t="shared" ref="F80:F81" si="11">SUM(E80*D80)</f>
        <v>0</v>
      </c>
    </row>
    <row r="81" spans="1:6">
      <c r="A81" s="52" t="s">
        <v>617</v>
      </c>
      <c r="B81" s="36" t="s">
        <v>87</v>
      </c>
      <c r="C81" s="149" t="s">
        <v>1</v>
      </c>
      <c r="D81" s="165">
        <v>8.3000000000000007</v>
      </c>
      <c r="E81" s="68"/>
      <c r="F81" s="131">
        <f t="shared" si="11"/>
        <v>0</v>
      </c>
    </row>
    <row r="82" spans="1:6" ht="45">
      <c r="A82" s="52" t="s">
        <v>618</v>
      </c>
      <c r="B82" s="37" t="s">
        <v>88</v>
      </c>
      <c r="C82" s="149" t="s">
        <v>2</v>
      </c>
      <c r="D82" s="165">
        <v>23</v>
      </c>
      <c r="E82" s="68"/>
      <c r="F82" s="131">
        <f t="shared" si="7"/>
        <v>0</v>
      </c>
    </row>
    <row r="83" spans="1:6" ht="30">
      <c r="A83" s="52" t="s">
        <v>619</v>
      </c>
      <c r="B83" s="37" t="s">
        <v>89</v>
      </c>
      <c r="C83" s="30" t="s">
        <v>10</v>
      </c>
      <c r="D83" s="165">
        <v>6</v>
      </c>
      <c r="E83" s="68"/>
      <c r="F83" s="131">
        <f t="shared" si="7"/>
        <v>0</v>
      </c>
    </row>
    <row r="84" spans="1:6" ht="30">
      <c r="A84" s="53"/>
      <c r="B84" s="32" t="s">
        <v>620</v>
      </c>
      <c r="C84" s="133" t="s">
        <v>44</v>
      </c>
      <c r="D84" s="133" t="s">
        <v>6</v>
      </c>
      <c r="E84" s="133" t="s">
        <v>7</v>
      </c>
      <c r="F84" s="133" t="s">
        <v>8</v>
      </c>
    </row>
    <row r="85" spans="1:6" ht="30">
      <c r="A85" s="54"/>
      <c r="B85" s="40" t="s">
        <v>30</v>
      </c>
      <c r="C85" s="167"/>
      <c r="D85" s="167"/>
      <c r="E85" s="137"/>
      <c r="F85" s="138"/>
    </row>
    <row r="86" spans="1:6">
      <c r="A86" s="54" t="s">
        <v>621</v>
      </c>
      <c r="B86" s="40" t="s">
        <v>15</v>
      </c>
      <c r="C86" s="167" t="s">
        <v>3</v>
      </c>
      <c r="D86" s="136">
        <v>1251</v>
      </c>
      <c r="E86" s="68"/>
      <c r="F86" s="132">
        <f>SUM(E86*D86)</f>
        <v>0</v>
      </c>
    </row>
    <row r="87" spans="1:6">
      <c r="A87" s="54" t="s">
        <v>622</v>
      </c>
      <c r="B87" s="40" t="s">
        <v>16</v>
      </c>
      <c r="C87" s="167" t="s">
        <v>3</v>
      </c>
      <c r="D87" s="136">
        <v>6500</v>
      </c>
      <c r="E87" s="68"/>
      <c r="F87" s="132">
        <f>SUM(E87*D87)</f>
        <v>0</v>
      </c>
    </row>
    <row r="88" spans="1:6" ht="135">
      <c r="A88" s="54" t="s">
        <v>623</v>
      </c>
      <c r="B88" s="5" t="s">
        <v>90</v>
      </c>
      <c r="C88" s="167" t="s">
        <v>3</v>
      </c>
      <c r="D88" s="136">
        <v>1614</v>
      </c>
      <c r="E88" s="68"/>
      <c r="F88" s="132">
        <f>SUM(E88*D88)</f>
        <v>0</v>
      </c>
    </row>
    <row r="89" spans="1:6" ht="30">
      <c r="A89" s="53"/>
      <c r="B89" s="32" t="s">
        <v>624</v>
      </c>
      <c r="C89" s="133" t="s">
        <v>44</v>
      </c>
      <c r="D89" s="133" t="s">
        <v>6</v>
      </c>
      <c r="E89" s="133" t="s">
        <v>7</v>
      </c>
      <c r="F89" s="133" t="s">
        <v>8</v>
      </c>
    </row>
    <row r="90" spans="1:6" ht="75">
      <c r="A90" s="54"/>
      <c r="B90" s="37" t="s">
        <v>91</v>
      </c>
      <c r="C90" s="149"/>
      <c r="D90" s="134"/>
      <c r="E90" s="137"/>
      <c r="F90" s="131"/>
    </row>
    <row r="91" spans="1:6">
      <c r="A91" s="54"/>
      <c r="B91" s="36" t="s">
        <v>92</v>
      </c>
      <c r="C91" s="126"/>
      <c r="D91" s="126"/>
      <c r="E91" s="126"/>
      <c r="F91" s="126"/>
    </row>
    <row r="92" spans="1:6">
      <c r="A92" s="54" t="s">
        <v>625</v>
      </c>
      <c r="B92" s="36" t="s">
        <v>67</v>
      </c>
      <c r="C92" s="149" t="s">
        <v>0</v>
      </c>
      <c r="D92" s="134">
        <v>463</v>
      </c>
      <c r="E92" s="68"/>
      <c r="F92" s="131">
        <f>SUM(E92*D92)</f>
        <v>0</v>
      </c>
    </row>
    <row r="93" spans="1:6">
      <c r="A93" s="54" t="s">
        <v>626</v>
      </c>
      <c r="B93" s="36" t="s">
        <v>62</v>
      </c>
      <c r="C93" s="149" t="s">
        <v>0</v>
      </c>
      <c r="D93" s="134">
        <v>293.18</v>
      </c>
      <c r="E93" s="68"/>
      <c r="F93" s="131">
        <f>SUM(E93*D93)</f>
        <v>0</v>
      </c>
    </row>
    <row r="94" spans="1:6">
      <c r="A94" s="54"/>
      <c r="B94" s="36" t="s">
        <v>93</v>
      </c>
      <c r="C94" s="126"/>
      <c r="D94" s="126"/>
      <c r="E94" s="126"/>
      <c r="F94" s="126"/>
    </row>
    <row r="95" spans="1:6">
      <c r="A95" s="54" t="s">
        <v>627</v>
      </c>
      <c r="B95" s="36" t="s">
        <v>67</v>
      </c>
      <c r="C95" s="149" t="s">
        <v>94</v>
      </c>
      <c r="D95" s="134">
        <v>75</v>
      </c>
      <c r="E95" s="68"/>
      <c r="F95" s="131">
        <f>SUM(E95*D95)</f>
        <v>0</v>
      </c>
    </row>
    <row r="96" spans="1:6">
      <c r="A96" s="54" t="s">
        <v>628</v>
      </c>
      <c r="B96" s="36" t="s">
        <v>95</v>
      </c>
      <c r="C96" s="149" t="s">
        <v>94</v>
      </c>
      <c r="D96" s="134">
        <v>69.75</v>
      </c>
      <c r="E96" s="68"/>
      <c r="F96" s="131">
        <f>SUM(E96*D96)</f>
        <v>0</v>
      </c>
    </row>
    <row r="97" spans="1:6" ht="60">
      <c r="A97" s="54"/>
      <c r="B97" s="37" t="s">
        <v>96</v>
      </c>
      <c r="C97" s="149"/>
      <c r="D97" s="134"/>
      <c r="E97" s="137"/>
      <c r="F97" s="131"/>
    </row>
    <row r="98" spans="1:6">
      <c r="A98" s="54" t="s">
        <v>629</v>
      </c>
      <c r="B98" s="36" t="s">
        <v>97</v>
      </c>
      <c r="C98" s="149" t="s">
        <v>0</v>
      </c>
      <c r="D98" s="134">
        <v>47</v>
      </c>
      <c r="E98" s="68"/>
      <c r="F98" s="131">
        <f>SUM(E98*D98)</f>
        <v>0</v>
      </c>
    </row>
    <row r="99" spans="1:6">
      <c r="A99" s="54" t="s">
        <v>630</v>
      </c>
      <c r="B99" s="36" t="s">
        <v>98</v>
      </c>
      <c r="C99" s="149" t="s">
        <v>0</v>
      </c>
      <c r="D99" s="134">
        <v>14.7</v>
      </c>
      <c r="E99" s="68"/>
      <c r="F99" s="131">
        <f>SUM(E99*D99)</f>
        <v>0</v>
      </c>
    </row>
    <row r="100" spans="1:6" ht="60">
      <c r="A100" s="54" t="s">
        <v>631</v>
      </c>
      <c r="B100" s="37" t="s">
        <v>99</v>
      </c>
      <c r="C100" s="149" t="s">
        <v>0</v>
      </c>
      <c r="D100" s="165">
        <v>715</v>
      </c>
      <c r="E100" s="68"/>
      <c r="F100" s="131">
        <f t="shared" ref="F100:F107" si="12">SUM(E100*D100)</f>
        <v>0</v>
      </c>
    </row>
    <row r="101" spans="1:6" ht="45">
      <c r="A101" s="54" t="s">
        <v>632</v>
      </c>
      <c r="B101" s="37" t="s">
        <v>100</v>
      </c>
      <c r="C101" s="149" t="s">
        <v>0</v>
      </c>
      <c r="D101" s="165">
        <v>800</v>
      </c>
      <c r="E101" s="68"/>
      <c r="F101" s="131">
        <f t="shared" si="12"/>
        <v>0</v>
      </c>
    </row>
    <row r="102" spans="1:6" ht="105">
      <c r="A102" s="54"/>
      <c r="B102" s="37" t="s">
        <v>101</v>
      </c>
      <c r="C102" s="149"/>
      <c r="D102" s="134"/>
      <c r="E102" s="134"/>
      <c r="F102" s="131"/>
    </row>
    <row r="103" spans="1:6">
      <c r="A103" s="54" t="s">
        <v>633</v>
      </c>
      <c r="B103" s="37" t="s">
        <v>636</v>
      </c>
      <c r="C103" s="149" t="s">
        <v>0</v>
      </c>
      <c r="D103" s="134">
        <v>349</v>
      </c>
      <c r="E103" s="68"/>
      <c r="F103" s="131">
        <f t="shared" si="12"/>
        <v>0</v>
      </c>
    </row>
    <row r="104" spans="1:6">
      <c r="A104" s="54" t="s">
        <v>634</v>
      </c>
      <c r="B104" s="37" t="s">
        <v>102</v>
      </c>
      <c r="C104" s="149" t="s">
        <v>0</v>
      </c>
      <c r="D104" s="134">
        <v>85</v>
      </c>
      <c r="E104" s="68"/>
      <c r="F104" s="131">
        <f t="shared" si="12"/>
        <v>0</v>
      </c>
    </row>
    <row r="105" spans="1:6">
      <c r="A105" s="54" t="s">
        <v>635</v>
      </c>
      <c r="B105" s="37" t="s">
        <v>103</v>
      </c>
      <c r="C105" s="149" t="s">
        <v>0</v>
      </c>
      <c r="D105" s="134">
        <v>68</v>
      </c>
      <c r="E105" s="68"/>
      <c r="F105" s="131">
        <f t="shared" si="12"/>
        <v>0</v>
      </c>
    </row>
    <row r="106" spans="1:6" ht="60">
      <c r="A106" s="54"/>
      <c r="B106" s="37" t="s">
        <v>104</v>
      </c>
      <c r="C106" s="149"/>
      <c r="D106" s="134"/>
      <c r="E106" s="134"/>
      <c r="F106" s="131"/>
    </row>
    <row r="107" spans="1:6">
      <c r="A107" s="54" t="s">
        <v>637</v>
      </c>
      <c r="B107" s="37" t="s">
        <v>1125</v>
      </c>
      <c r="C107" s="149" t="s">
        <v>0</v>
      </c>
      <c r="D107" s="134">
        <v>20</v>
      </c>
      <c r="E107" s="68"/>
      <c r="F107" s="131">
        <f t="shared" si="12"/>
        <v>0</v>
      </c>
    </row>
    <row r="108" spans="1:6" ht="30">
      <c r="A108" s="54" t="s">
        <v>638</v>
      </c>
      <c r="B108" s="17" t="s">
        <v>105</v>
      </c>
      <c r="C108" s="149" t="s">
        <v>0</v>
      </c>
      <c r="D108" s="134">
        <v>50</v>
      </c>
      <c r="E108" s="68"/>
      <c r="F108" s="131">
        <f t="shared" ref="F108" si="13">SUM(E108*D108)</f>
        <v>0</v>
      </c>
    </row>
    <row r="109" spans="1:6">
      <c r="A109" s="54" t="s">
        <v>639</v>
      </c>
      <c r="B109" s="17" t="s">
        <v>106</v>
      </c>
      <c r="C109" s="149" t="s">
        <v>0</v>
      </c>
      <c r="D109" s="134">
        <v>70</v>
      </c>
      <c r="E109" s="68"/>
      <c r="F109" s="131">
        <f t="shared" ref="F109" si="14">SUM(E109*D109)</f>
        <v>0</v>
      </c>
    </row>
    <row r="110" spans="1:6" ht="30">
      <c r="A110" s="57"/>
      <c r="B110" s="42" t="s">
        <v>640</v>
      </c>
      <c r="C110" s="133" t="s">
        <v>44</v>
      </c>
      <c r="D110" s="133" t="s">
        <v>6</v>
      </c>
      <c r="E110" s="133" t="s">
        <v>7</v>
      </c>
      <c r="F110" s="133" t="s">
        <v>8</v>
      </c>
    </row>
    <row r="111" spans="1:6" ht="75">
      <c r="A111" s="54"/>
      <c r="B111" s="17" t="s">
        <v>107</v>
      </c>
      <c r="C111" s="126"/>
      <c r="D111" s="126"/>
      <c r="E111" s="126"/>
      <c r="F111" s="126"/>
    </row>
    <row r="112" spans="1:6">
      <c r="A112" s="54" t="s">
        <v>641</v>
      </c>
      <c r="B112" s="36" t="s">
        <v>67</v>
      </c>
      <c r="C112" s="168" t="s">
        <v>0</v>
      </c>
      <c r="D112" s="169">
        <v>523</v>
      </c>
      <c r="E112" s="68"/>
      <c r="F112" s="131">
        <f>SUM(E112*D112)</f>
        <v>0</v>
      </c>
    </row>
    <row r="113" spans="1:6">
      <c r="A113" s="54" t="s">
        <v>642</v>
      </c>
      <c r="B113" s="36" t="s">
        <v>62</v>
      </c>
      <c r="C113" s="168" t="s">
        <v>0</v>
      </c>
      <c r="D113" s="169">
        <v>387.65</v>
      </c>
      <c r="E113" s="68"/>
      <c r="F113" s="131">
        <f>SUM(E113*D113)</f>
        <v>0</v>
      </c>
    </row>
    <row r="114" spans="1:6" ht="30">
      <c r="A114" s="54"/>
      <c r="B114" s="37" t="s">
        <v>108</v>
      </c>
      <c r="C114" s="168"/>
      <c r="D114" s="169"/>
      <c r="E114" s="127"/>
      <c r="F114" s="131"/>
    </row>
    <row r="115" spans="1:6">
      <c r="A115" s="54" t="s">
        <v>643</v>
      </c>
      <c r="B115" s="36" t="s">
        <v>67</v>
      </c>
      <c r="C115" s="168" t="s">
        <v>0</v>
      </c>
      <c r="D115" s="169">
        <v>564</v>
      </c>
      <c r="E115" s="68"/>
      <c r="F115" s="131">
        <f t="shared" ref="F115:F116" si="15">SUM(E115*D115)</f>
        <v>0</v>
      </c>
    </row>
    <row r="116" spans="1:6">
      <c r="A116" s="54" t="s">
        <v>644</v>
      </c>
      <c r="B116" s="36" t="s">
        <v>62</v>
      </c>
      <c r="C116" s="168" t="s">
        <v>0</v>
      </c>
      <c r="D116" s="169">
        <v>417.89</v>
      </c>
      <c r="E116" s="68"/>
      <c r="F116" s="131">
        <f t="shared" si="15"/>
        <v>0</v>
      </c>
    </row>
    <row r="117" spans="1:6" ht="30">
      <c r="A117" s="54"/>
      <c r="B117" s="37" t="s">
        <v>109</v>
      </c>
      <c r="C117" s="168"/>
      <c r="D117" s="169"/>
      <c r="E117" s="127"/>
      <c r="F117" s="131"/>
    </row>
    <row r="118" spans="1:6">
      <c r="A118" s="54" t="s">
        <v>645</v>
      </c>
      <c r="B118" s="36" t="s">
        <v>67</v>
      </c>
      <c r="C118" s="168" t="s">
        <v>0</v>
      </c>
      <c r="D118" s="169">
        <v>564</v>
      </c>
      <c r="E118" s="68"/>
      <c r="F118" s="131">
        <f t="shared" ref="F118:F119" si="16">SUM(E118*D118)</f>
        <v>0</v>
      </c>
    </row>
    <row r="119" spans="1:6">
      <c r="A119" s="54" t="s">
        <v>646</v>
      </c>
      <c r="B119" s="36" t="s">
        <v>62</v>
      </c>
      <c r="C119" s="168" t="s">
        <v>0</v>
      </c>
      <c r="D119" s="169">
        <v>417.89</v>
      </c>
      <c r="E119" s="68"/>
      <c r="F119" s="131">
        <f t="shared" si="16"/>
        <v>0</v>
      </c>
    </row>
    <row r="120" spans="1:6" ht="45">
      <c r="A120" s="54"/>
      <c r="B120" s="37" t="s">
        <v>31</v>
      </c>
      <c r="C120" s="168"/>
      <c r="D120" s="169"/>
      <c r="E120" s="127"/>
      <c r="F120" s="131"/>
    </row>
    <row r="121" spans="1:6">
      <c r="A121" s="54" t="s">
        <v>647</v>
      </c>
      <c r="B121" s="36" t="s">
        <v>67</v>
      </c>
      <c r="C121" s="168" t="s">
        <v>2</v>
      </c>
      <c r="D121" s="169">
        <v>31</v>
      </c>
      <c r="E121" s="68"/>
      <c r="F121" s="131">
        <f t="shared" ref="F121:F122" si="17">SUM(E121*D121)</f>
        <v>0</v>
      </c>
    </row>
    <row r="122" spans="1:6">
      <c r="A122" s="54" t="s">
        <v>648</v>
      </c>
      <c r="B122" s="36" t="s">
        <v>62</v>
      </c>
      <c r="C122" s="168" t="s">
        <v>2</v>
      </c>
      <c r="D122" s="169">
        <v>29</v>
      </c>
      <c r="E122" s="68"/>
      <c r="F122" s="131">
        <f t="shared" si="17"/>
        <v>0</v>
      </c>
    </row>
    <row r="123" spans="1:6" ht="45">
      <c r="A123" s="54"/>
      <c r="B123" s="37" t="s">
        <v>110</v>
      </c>
      <c r="C123" s="168"/>
      <c r="D123" s="169"/>
      <c r="E123" s="127"/>
      <c r="F123" s="131"/>
    </row>
    <row r="124" spans="1:6">
      <c r="A124" s="54" t="s">
        <v>649</v>
      </c>
      <c r="B124" s="36" t="s">
        <v>67</v>
      </c>
      <c r="C124" s="168" t="s">
        <v>0</v>
      </c>
      <c r="D124" s="169">
        <v>564</v>
      </c>
      <c r="E124" s="68"/>
      <c r="F124" s="131">
        <f t="shared" ref="F124:F125" si="18">SUM(E124*D124)</f>
        <v>0</v>
      </c>
    </row>
    <row r="125" spans="1:6">
      <c r="A125" s="54" t="s">
        <v>650</v>
      </c>
      <c r="B125" s="36" t="s">
        <v>62</v>
      </c>
      <c r="C125" s="168" t="s">
        <v>0</v>
      </c>
      <c r="D125" s="169">
        <v>417.89</v>
      </c>
      <c r="E125" s="68"/>
      <c r="F125" s="131">
        <f t="shared" si="18"/>
        <v>0</v>
      </c>
    </row>
    <row r="126" spans="1:6" ht="30">
      <c r="A126" s="55"/>
      <c r="B126" s="39" t="s">
        <v>662</v>
      </c>
      <c r="C126" s="133" t="s">
        <v>44</v>
      </c>
      <c r="D126" s="133" t="s">
        <v>6</v>
      </c>
      <c r="E126" s="133" t="s">
        <v>7</v>
      </c>
      <c r="F126" s="133" t="s">
        <v>8</v>
      </c>
    </row>
    <row r="127" spans="1:6" ht="45">
      <c r="A127" s="52"/>
      <c r="B127" s="37" t="s">
        <v>111</v>
      </c>
      <c r="C127" s="149"/>
      <c r="D127" s="134"/>
      <c r="E127" s="134"/>
      <c r="F127" s="95"/>
    </row>
    <row r="128" spans="1:6">
      <c r="A128" s="52"/>
      <c r="B128" s="38" t="s">
        <v>67</v>
      </c>
      <c r="C128" s="126"/>
      <c r="D128" s="126"/>
      <c r="E128" s="126"/>
      <c r="F128" s="126"/>
    </row>
    <row r="129" spans="1:6">
      <c r="A129" s="52" t="s">
        <v>651</v>
      </c>
      <c r="B129" s="36" t="s">
        <v>112</v>
      </c>
      <c r="C129" s="149" t="s">
        <v>2</v>
      </c>
      <c r="D129" s="134">
        <v>8.25</v>
      </c>
      <c r="E129" s="68"/>
      <c r="F129" s="131">
        <f>SUM(E129*D129)</f>
        <v>0</v>
      </c>
    </row>
    <row r="130" spans="1:6">
      <c r="A130" s="52" t="s">
        <v>652</v>
      </c>
      <c r="B130" s="36" t="s">
        <v>113</v>
      </c>
      <c r="C130" s="149" t="s">
        <v>2</v>
      </c>
      <c r="D130" s="134">
        <v>38.799999999999997</v>
      </c>
      <c r="E130" s="68"/>
      <c r="F130" s="131">
        <f>SUM(E130*D130)</f>
        <v>0</v>
      </c>
    </row>
    <row r="131" spans="1:6">
      <c r="A131" s="52" t="s">
        <v>653</v>
      </c>
      <c r="B131" s="36" t="s">
        <v>114</v>
      </c>
      <c r="C131" s="149" t="s">
        <v>2</v>
      </c>
      <c r="D131" s="134">
        <v>19.38</v>
      </c>
      <c r="E131" s="68"/>
      <c r="F131" s="131">
        <f>SUM(E131*D131)</f>
        <v>0</v>
      </c>
    </row>
    <row r="132" spans="1:6">
      <c r="A132" s="52"/>
      <c r="B132" s="38" t="s">
        <v>62</v>
      </c>
      <c r="C132" s="126"/>
      <c r="D132" s="126"/>
      <c r="E132" s="136"/>
      <c r="F132" s="126"/>
    </row>
    <row r="133" spans="1:6">
      <c r="A133" s="52" t="s">
        <v>654</v>
      </c>
      <c r="B133" s="36" t="s">
        <v>115</v>
      </c>
      <c r="C133" s="149" t="s">
        <v>2</v>
      </c>
      <c r="D133" s="134">
        <v>27.1</v>
      </c>
      <c r="E133" s="68"/>
      <c r="F133" s="131">
        <f>SUM(E133*D133)</f>
        <v>0</v>
      </c>
    </row>
    <row r="134" spans="1:6">
      <c r="A134" s="52" t="s">
        <v>655</v>
      </c>
      <c r="B134" s="36" t="s">
        <v>113</v>
      </c>
      <c r="C134" s="149" t="s">
        <v>2</v>
      </c>
      <c r="D134" s="134">
        <v>18.2</v>
      </c>
      <c r="E134" s="68"/>
      <c r="F134" s="131">
        <f>SUM(E134*D134)</f>
        <v>0</v>
      </c>
    </row>
    <row r="135" spans="1:6">
      <c r="A135" s="52" t="s">
        <v>656</v>
      </c>
      <c r="B135" s="36" t="s">
        <v>114</v>
      </c>
      <c r="C135" s="149" t="s">
        <v>2</v>
      </c>
      <c r="D135" s="134">
        <v>18.2</v>
      </c>
      <c r="E135" s="68"/>
      <c r="F135" s="131">
        <f>SUM(E135*D135)</f>
        <v>0</v>
      </c>
    </row>
    <row r="136" spans="1:6" ht="75">
      <c r="A136" s="52"/>
      <c r="B136" s="37" t="s">
        <v>116</v>
      </c>
      <c r="C136" s="126"/>
      <c r="D136" s="126"/>
      <c r="E136" s="126"/>
      <c r="F136" s="126"/>
    </row>
    <row r="137" spans="1:6">
      <c r="A137" s="52" t="s">
        <v>657</v>
      </c>
      <c r="B137" s="36" t="s">
        <v>67</v>
      </c>
      <c r="C137" s="149" t="s">
        <v>2</v>
      </c>
      <c r="D137" s="134">
        <v>54</v>
      </c>
      <c r="E137" s="68"/>
      <c r="F137" s="131">
        <f>SUM(E137*D137)</f>
        <v>0</v>
      </c>
    </row>
    <row r="138" spans="1:6">
      <c r="A138" s="52" t="s">
        <v>658</v>
      </c>
      <c r="B138" s="36" t="s">
        <v>62</v>
      </c>
      <c r="C138" s="149" t="s">
        <v>2</v>
      </c>
      <c r="D138" s="134">
        <v>36</v>
      </c>
      <c r="E138" s="68"/>
      <c r="F138" s="131">
        <f>SUM(E138*D138)</f>
        <v>0</v>
      </c>
    </row>
    <row r="139" spans="1:6">
      <c r="A139" s="52" t="s">
        <v>659</v>
      </c>
      <c r="B139" s="36" t="s">
        <v>117</v>
      </c>
      <c r="C139" s="149" t="s">
        <v>2</v>
      </c>
      <c r="D139" s="134">
        <v>5.22</v>
      </c>
      <c r="E139" s="68"/>
      <c r="F139" s="131">
        <f>SUM(E139*D139)</f>
        <v>0</v>
      </c>
    </row>
    <row r="140" spans="1:6" ht="75">
      <c r="A140" s="52"/>
      <c r="B140" s="37" t="s">
        <v>118</v>
      </c>
      <c r="C140" s="149"/>
      <c r="D140" s="134"/>
      <c r="E140" s="137"/>
      <c r="F140" s="131"/>
    </row>
    <row r="141" spans="1:6">
      <c r="A141" s="52" t="s">
        <v>660</v>
      </c>
      <c r="B141" s="36" t="s">
        <v>67</v>
      </c>
      <c r="C141" s="149" t="s">
        <v>2</v>
      </c>
      <c r="D141" s="134">
        <v>24</v>
      </c>
      <c r="E141" s="68"/>
      <c r="F141" s="131">
        <f t="shared" ref="F141:F142" si="19">SUM(E141*D141)</f>
        <v>0</v>
      </c>
    </row>
    <row r="142" spans="1:6">
      <c r="A142" s="52" t="s">
        <v>661</v>
      </c>
      <c r="B142" s="36" t="s">
        <v>62</v>
      </c>
      <c r="C142" s="149" t="s">
        <v>2</v>
      </c>
      <c r="D142" s="134">
        <v>28</v>
      </c>
      <c r="E142" s="68"/>
      <c r="F142" s="131">
        <f t="shared" si="19"/>
        <v>0</v>
      </c>
    </row>
    <row r="143" spans="1:6" ht="45">
      <c r="A143" s="52"/>
      <c r="B143" s="37" t="s">
        <v>119</v>
      </c>
      <c r="C143" s="126"/>
      <c r="D143" s="126"/>
      <c r="E143" s="126"/>
      <c r="F143" s="126"/>
    </row>
    <row r="144" spans="1:6">
      <c r="A144" s="52" t="s">
        <v>663</v>
      </c>
      <c r="B144" s="36" t="s">
        <v>67</v>
      </c>
      <c r="C144" s="149" t="s">
        <v>2</v>
      </c>
      <c r="D144" s="134">
        <v>54</v>
      </c>
      <c r="E144" s="68"/>
      <c r="F144" s="131">
        <f>SUM(E144*D144)</f>
        <v>0</v>
      </c>
    </row>
    <row r="145" spans="1:6">
      <c r="A145" s="52" t="s">
        <v>664</v>
      </c>
      <c r="B145" s="36" t="s">
        <v>62</v>
      </c>
      <c r="C145" s="149" t="s">
        <v>2</v>
      </c>
      <c r="D145" s="134">
        <v>36</v>
      </c>
      <c r="E145" s="68"/>
      <c r="F145" s="131">
        <f>SUM(E145*D145)</f>
        <v>0</v>
      </c>
    </row>
    <row r="146" spans="1:6" ht="30">
      <c r="A146" s="52"/>
      <c r="B146" s="17" t="s">
        <v>120</v>
      </c>
      <c r="C146" s="126"/>
      <c r="D146" s="126"/>
      <c r="E146" s="126"/>
      <c r="F146" s="126"/>
    </row>
    <row r="147" spans="1:6">
      <c r="A147" s="52" t="s">
        <v>665</v>
      </c>
      <c r="B147" s="36" t="s">
        <v>121</v>
      </c>
      <c r="C147" s="30" t="s">
        <v>10</v>
      </c>
      <c r="D147" s="134">
        <v>6</v>
      </c>
      <c r="E147" s="68"/>
      <c r="F147" s="131">
        <f>SUM(E147*D147)</f>
        <v>0</v>
      </c>
    </row>
    <row r="148" spans="1:6" ht="30">
      <c r="A148" s="52"/>
      <c r="B148" s="18" t="s">
        <v>122</v>
      </c>
      <c r="C148" s="149"/>
      <c r="D148" s="134"/>
      <c r="E148" s="134"/>
      <c r="F148" s="131"/>
    </row>
    <row r="149" spans="1:6">
      <c r="A149" s="52" t="s">
        <v>666</v>
      </c>
      <c r="B149" s="18" t="s">
        <v>123</v>
      </c>
      <c r="C149" s="149" t="s">
        <v>2</v>
      </c>
      <c r="D149" s="134">
        <v>46</v>
      </c>
      <c r="E149" s="68"/>
      <c r="F149" s="131">
        <f t="shared" ref="F149:F151" si="20">SUM(E149*D149)</f>
        <v>0</v>
      </c>
    </row>
    <row r="150" spans="1:6">
      <c r="A150" s="52" t="s">
        <v>667</v>
      </c>
      <c r="B150" s="18" t="s">
        <v>124</v>
      </c>
      <c r="C150" s="149" t="s">
        <v>2</v>
      </c>
      <c r="D150" s="134">
        <v>9.5</v>
      </c>
      <c r="E150" s="68"/>
      <c r="F150" s="131">
        <f t="shared" si="20"/>
        <v>0</v>
      </c>
    </row>
    <row r="151" spans="1:6">
      <c r="A151" s="52" t="s">
        <v>668</v>
      </c>
      <c r="B151" s="18" t="s">
        <v>125</v>
      </c>
      <c r="C151" s="149" t="s">
        <v>2</v>
      </c>
      <c r="D151" s="134">
        <v>25</v>
      </c>
      <c r="E151" s="68"/>
      <c r="F151" s="131">
        <f t="shared" si="20"/>
        <v>0</v>
      </c>
    </row>
    <row r="152" spans="1:6" ht="30">
      <c r="A152" s="53"/>
      <c r="B152" s="32" t="s">
        <v>669</v>
      </c>
      <c r="C152" s="133" t="s">
        <v>44</v>
      </c>
      <c r="D152" s="133" t="s">
        <v>6</v>
      </c>
      <c r="E152" s="133" t="s">
        <v>7</v>
      </c>
      <c r="F152" s="133" t="s">
        <v>8</v>
      </c>
    </row>
    <row r="153" spans="1:6" ht="60">
      <c r="A153" s="58"/>
      <c r="B153" s="37" t="s">
        <v>17</v>
      </c>
      <c r="C153" s="168"/>
      <c r="D153" s="168"/>
      <c r="E153" s="134"/>
      <c r="F153" s="95"/>
    </row>
    <row r="154" spans="1:6" ht="90">
      <c r="A154" s="59"/>
      <c r="B154" s="19" t="s">
        <v>126</v>
      </c>
      <c r="C154" s="30"/>
      <c r="D154" s="139"/>
      <c r="E154" s="139"/>
      <c r="F154" s="95"/>
    </row>
    <row r="155" spans="1:6">
      <c r="A155" s="59"/>
      <c r="B155" s="43" t="s">
        <v>127</v>
      </c>
      <c r="C155" s="30"/>
      <c r="D155" s="139"/>
      <c r="E155" s="139"/>
      <c r="F155" s="95"/>
    </row>
    <row r="156" spans="1:6">
      <c r="A156" s="60" t="s">
        <v>670</v>
      </c>
      <c r="B156" s="37" t="s">
        <v>128</v>
      </c>
      <c r="C156" s="30" t="s">
        <v>10</v>
      </c>
      <c r="D156" s="139">
        <v>10</v>
      </c>
      <c r="E156" s="68"/>
      <c r="F156" s="131">
        <f t="shared" ref="F156:F168" si="21">SUM(E156*D156)</f>
        <v>0</v>
      </c>
    </row>
    <row r="157" spans="1:6">
      <c r="A157" s="29" t="s">
        <v>671</v>
      </c>
      <c r="B157" s="37" t="s">
        <v>129</v>
      </c>
      <c r="C157" s="30" t="s">
        <v>10</v>
      </c>
      <c r="D157" s="139">
        <v>1</v>
      </c>
      <c r="E157" s="68"/>
      <c r="F157" s="131">
        <f t="shared" si="21"/>
        <v>0</v>
      </c>
    </row>
    <row r="158" spans="1:6">
      <c r="A158" s="29"/>
      <c r="B158" s="43" t="s">
        <v>62</v>
      </c>
      <c r="C158" s="30"/>
      <c r="D158" s="139"/>
      <c r="E158" s="140"/>
      <c r="F158" s="131"/>
    </row>
    <row r="159" spans="1:6">
      <c r="A159" s="29" t="s">
        <v>672</v>
      </c>
      <c r="B159" s="37" t="s">
        <v>128</v>
      </c>
      <c r="C159" s="30" t="s">
        <v>10</v>
      </c>
      <c r="D159" s="139">
        <v>6</v>
      </c>
      <c r="E159" s="68"/>
      <c r="F159" s="131">
        <f t="shared" si="21"/>
        <v>0</v>
      </c>
    </row>
    <row r="160" spans="1:6">
      <c r="A160" s="54" t="s">
        <v>673</v>
      </c>
      <c r="B160" s="37" t="s">
        <v>561</v>
      </c>
      <c r="C160" s="30" t="s">
        <v>10</v>
      </c>
      <c r="D160" s="139">
        <v>3</v>
      </c>
      <c r="E160" s="68"/>
      <c r="F160" s="131">
        <f t="shared" si="21"/>
        <v>0</v>
      </c>
    </row>
    <row r="161" spans="1:6" ht="60">
      <c r="A161" s="59"/>
      <c r="B161" s="17" t="s">
        <v>130</v>
      </c>
      <c r="C161" s="30"/>
      <c r="D161" s="139"/>
      <c r="E161" s="141"/>
      <c r="F161" s="131"/>
    </row>
    <row r="162" spans="1:6">
      <c r="A162" s="59"/>
      <c r="B162" s="43" t="s">
        <v>67</v>
      </c>
      <c r="C162" s="30"/>
      <c r="D162" s="139"/>
      <c r="E162" s="141"/>
      <c r="F162" s="131"/>
    </row>
    <row r="163" spans="1:6">
      <c r="A163" s="60" t="s">
        <v>674</v>
      </c>
      <c r="B163" s="37" t="s">
        <v>554</v>
      </c>
      <c r="C163" s="30" t="s">
        <v>10</v>
      </c>
      <c r="D163" s="139">
        <v>10</v>
      </c>
      <c r="E163" s="68"/>
      <c r="F163" s="131">
        <f t="shared" si="21"/>
        <v>0</v>
      </c>
    </row>
    <row r="164" spans="1:6">
      <c r="A164" s="29" t="s">
        <v>675</v>
      </c>
      <c r="B164" s="37" t="s">
        <v>131</v>
      </c>
      <c r="C164" s="30" t="s">
        <v>10</v>
      </c>
      <c r="D164" s="139">
        <v>1</v>
      </c>
      <c r="E164" s="68"/>
      <c r="F164" s="131">
        <f t="shared" si="21"/>
        <v>0</v>
      </c>
    </row>
    <row r="165" spans="1:6">
      <c r="A165" s="29" t="s">
        <v>676</v>
      </c>
      <c r="B165" s="37" t="s">
        <v>132</v>
      </c>
      <c r="C165" s="30" t="s">
        <v>10</v>
      </c>
      <c r="D165" s="139">
        <v>5</v>
      </c>
      <c r="E165" s="68"/>
      <c r="F165" s="131">
        <f t="shared" si="21"/>
        <v>0</v>
      </c>
    </row>
    <row r="166" spans="1:6">
      <c r="A166" s="29" t="s">
        <v>677</v>
      </c>
      <c r="B166" s="37" t="s">
        <v>133</v>
      </c>
      <c r="C166" s="30" t="s">
        <v>10</v>
      </c>
      <c r="D166" s="139">
        <v>1</v>
      </c>
      <c r="E166" s="68"/>
      <c r="F166" s="131">
        <f t="shared" si="21"/>
        <v>0</v>
      </c>
    </row>
    <row r="167" spans="1:6">
      <c r="A167" s="29" t="s">
        <v>678</v>
      </c>
      <c r="B167" s="37" t="s">
        <v>134</v>
      </c>
      <c r="C167" s="30" t="s">
        <v>10</v>
      </c>
      <c r="D167" s="139">
        <v>1</v>
      </c>
      <c r="E167" s="68"/>
      <c r="F167" s="131">
        <f t="shared" si="21"/>
        <v>0</v>
      </c>
    </row>
    <row r="168" spans="1:6">
      <c r="A168" s="29" t="s">
        <v>679</v>
      </c>
      <c r="B168" s="37" t="s">
        <v>135</v>
      </c>
      <c r="C168" s="30" t="s">
        <v>10</v>
      </c>
      <c r="D168" s="139">
        <v>1</v>
      </c>
      <c r="E168" s="68"/>
      <c r="F168" s="131">
        <f t="shared" si="21"/>
        <v>0</v>
      </c>
    </row>
    <row r="169" spans="1:6">
      <c r="A169" s="59"/>
      <c r="B169" s="43" t="s">
        <v>62</v>
      </c>
      <c r="C169" s="30"/>
      <c r="D169" s="139"/>
      <c r="E169" s="139"/>
      <c r="F169" s="131"/>
    </row>
    <row r="170" spans="1:6">
      <c r="A170" s="60" t="s">
        <v>680</v>
      </c>
      <c r="B170" s="37" t="s">
        <v>554</v>
      </c>
      <c r="C170" s="30" t="s">
        <v>10</v>
      </c>
      <c r="D170" s="139">
        <v>7</v>
      </c>
      <c r="E170" s="68"/>
      <c r="F170" s="131">
        <f t="shared" ref="F170:F172" si="22">SUM(E170*D170)</f>
        <v>0</v>
      </c>
    </row>
    <row r="171" spans="1:6">
      <c r="A171" s="29" t="s">
        <v>681</v>
      </c>
      <c r="B171" s="37" t="s">
        <v>136</v>
      </c>
      <c r="C171" s="30" t="s">
        <v>10</v>
      </c>
      <c r="D171" s="139">
        <v>2</v>
      </c>
      <c r="E171" s="68"/>
      <c r="F171" s="131">
        <f t="shared" si="22"/>
        <v>0</v>
      </c>
    </row>
    <row r="172" spans="1:6">
      <c r="A172" s="29" t="s">
        <v>682</v>
      </c>
      <c r="B172" s="37" t="s">
        <v>137</v>
      </c>
      <c r="C172" s="30" t="s">
        <v>10</v>
      </c>
      <c r="D172" s="139">
        <v>1</v>
      </c>
      <c r="E172" s="68"/>
      <c r="F172" s="131">
        <f t="shared" si="22"/>
        <v>0</v>
      </c>
    </row>
    <row r="173" spans="1:6">
      <c r="A173" s="29"/>
      <c r="B173" s="71" t="s">
        <v>138</v>
      </c>
      <c r="C173" s="30"/>
      <c r="D173" s="139"/>
      <c r="E173" s="142"/>
      <c r="F173" s="131"/>
    </row>
    <row r="174" spans="1:6" ht="30">
      <c r="A174" s="29" t="s">
        <v>683</v>
      </c>
      <c r="B174" s="37" t="s">
        <v>139</v>
      </c>
      <c r="C174" s="30" t="s">
        <v>10</v>
      </c>
      <c r="D174" s="139">
        <v>1</v>
      </c>
      <c r="E174" s="68"/>
      <c r="F174" s="131">
        <f t="shared" ref="F174:F175" si="23">SUM(E174*D174)</f>
        <v>0</v>
      </c>
    </row>
    <row r="175" spans="1:6">
      <c r="A175" s="60" t="s">
        <v>684</v>
      </c>
      <c r="B175" s="17" t="s">
        <v>140</v>
      </c>
      <c r="C175" s="30" t="s">
        <v>10</v>
      </c>
      <c r="D175" s="139">
        <v>2</v>
      </c>
      <c r="E175" s="68"/>
      <c r="F175" s="131">
        <f t="shared" si="23"/>
        <v>0</v>
      </c>
    </row>
    <row r="176" spans="1:6" ht="60">
      <c r="A176" s="59"/>
      <c r="B176" s="17" t="s">
        <v>141</v>
      </c>
      <c r="C176" s="30"/>
      <c r="D176" s="139"/>
      <c r="E176" s="141"/>
      <c r="F176" s="131"/>
    </row>
    <row r="177" spans="1:6">
      <c r="A177" s="59"/>
      <c r="B177" s="43" t="s">
        <v>67</v>
      </c>
      <c r="C177" s="30"/>
      <c r="D177" s="139"/>
      <c r="E177" s="141"/>
      <c r="F177" s="131"/>
    </row>
    <row r="178" spans="1:6">
      <c r="A178" s="29" t="s">
        <v>685</v>
      </c>
      <c r="B178" s="37" t="s">
        <v>142</v>
      </c>
      <c r="C178" s="30" t="s">
        <v>10</v>
      </c>
      <c r="D178" s="139">
        <v>1</v>
      </c>
      <c r="E178" s="68"/>
      <c r="F178" s="131">
        <f t="shared" ref="F178:F182" si="24">SUM(E178*D178)</f>
        <v>0</v>
      </c>
    </row>
    <row r="179" spans="1:6">
      <c r="A179" s="29" t="s">
        <v>686</v>
      </c>
      <c r="B179" s="37" t="s">
        <v>143</v>
      </c>
      <c r="C179" s="30" t="s">
        <v>10</v>
      </c>
      <c r="D179" s="139">
        <v>2</v>
      </c>
      <c r="E179" s="68"/>
      <c r="F179" s="131">
        <f t="shared" si="24"/>
        <v>0</v>
      </c>
    </row>
    <row r="180" spans="1:6">
      <c r="A180" s="29" t="s">
        <v>687</v>
      </c>
      <c r="B180" s="37" t="s">
        <v>144</v>
      </c>
      <c r="C180" s="30" t="s">
        <v>10</v>
      </c>
      <c r="D180" s="139">
        <v>2</v>
      </c>
      <c r="E180" s="68"/>
      <c r="F180" s="131">
        <f t="shared" si="24"/>
        <v>0</v>
      </c>
    </row>
    <row r="181" spans="1:6" ht="30">
      <c r="A181" s="29" t="s">
        <v>688</v>
      </c>
      <c r="B181" s="37" t="s">
        <v>145</v>
      </c>
      <c r="C181" s="30" t="s">
        <v>10</v>
      </c>
      <c r="D181" s="139">
        <v>2</v>
      </c>
      <c r="E181" s="68"/>
      <c r="F181" s="131">
        <f t="shared" si="24"/>
        <v>0</v>
      </c>
    </row>
    <row r="182" spans="1:6" ht="30">
      <c r="A182" s="29" t="s">
        <v>689</v>
      </c>
      <c r="B182" s="37" t="s">
        <v>146</v>
      </c>
      <c r="C182" s="30" t="s">
        <v>10</v>
      </c>
      <c r="D182" s="139">
        <v>1</v>
      </c>
      <c r="E182" s="68"/>
      <c r="F182" s="131">
        <f t="shared" si="24"/>
        <v>0</v>
      </c>
    </row>
    <row r="183" spans="1:6">
      <c r="A183" s="29" t="s">
        <v>690</v>
      </c>
      <c r="B183" s="17" t="s">
        <v>147</v>
      </c>
      <c r="C183" s="30" t="s">
        <v>10</v>
      </c>
      <c r="D183" s="139">
        <v>1</v>
      </c>
      <c r="E183" s="68"/>
      <c r="F183" s="131">
        <f>SUM(E183*D183)</f>
        <v>0</v>
      </c>
    </row>
    <row r="184" spans="1:6">
      <c r="A184" s="59"/>
      <c r="B184" s="43" t="s">
        <v>62</v>
      </c>
      <c r="C184" s="30"/>
      <c r="D184" s="139"/>
      <c r="E184" s="142"/>
      <c r="F184" s="131"/>
    </row>
    <row r="185" spans="1:6">
      <c r="A185" s="29" t="s">
        <v>691</v>
      </c>
      <c r="B185" s="37" t="s">
        <v>144</v>
      </c>
      <c r="C185" s="30" t="s">
        <v>10</v>
      </c>
      <c r="D185" s="139">
        <v>1</v>
      </c>
      <c r="E185" s="68"/>
      <c r="F185" s="131">
        <f t="shared" ref="F185" si="25">SUM(E185*D185)</f>
        <v>0</v>
      </c>
    </row>
    <row r="186" spans="1:6" ht="75">
      <c r="A186" s="59"/>
      <c r="B186" s="17" t="s">
        <v>148</v>
      </c>
      <c r="C186" s="126"/>
      <c r="D186" s="126"/>
      <c r="E186" s="126"/>
      <c r="F186" s="126"/>
    </row>
    <row r="187" spans="1:6">
      <c r="A187" s="54" t="s">
        <v>692</v>
      </c>
      <c r="B187" s="37" t="s">
        <v>149</v>
      </c>
      <c r="C187" s="30" t="s">
        <v>10</v>
      </c>
      <c r="D187" s="139">
        <v>1</v>
      </c>
      <c r="E187" s="68"/>
      <c r="F187" s="131">
        <f>SUM(E187*D187)</f>
        <v>0</v>
      </c>
    </row>
    <row r="188" spans="1:6">
      <c r="A188" s="54" t="s">
        <v>693</v>
      </c>
      <c r="B188" s="37" t="s">
        <v>150</v>
      </c>
      <c r="C188" s="30" t="s">
        <v>10</v>
      </c>
      <c r="D188" s="139">
        <v>1</v>
      </c>
      <c r="E188" s="68"/>
      <c r="F188" s="131">
        <f>SUM(E188*D188)</f>
        <v>0</v>
      </c>
    </row>
    <row r="189" spans="1:6" ht="150">
      <c r="A189" s="59" t="s">
        <v>694</v>
      </c>
      <c r="B189" s="5" t="s">
        <v>151</v>
      </c>
      <c r="C189" s="30" t="s">
        <v>10</v>
      </c>
      <c r="D189" s="139">
        <v>1</v>
      </c>
      <c r="E189" s="68"/>
      <c r="F189" s="131">
        <f t="shared" ref="F189" si="26">SUM(E189*D189)</f>
        <v>0</v>
      </c>
    </row>
    <row r="190" spans="1:6" ht="180">
      <c r="A190" s="59" t="s">
        <v>695</v>
      </c>
      <c r="B190" s="6" t="s">
        <v>152</v>
      </c>
      <c r="C190" s="30" t="s">
        <v>10</v>
      </c>
      <c r="D190" s="139">
        <v>1</v>
      </c>
      <c r="E190" s="68"/>
      <c r="F190" s="131">
        <f t="shared" ref="F190" si="27">SUM(E190*D190)</f>
        <v>0</v>
      </c>
    </row>
    <row r="191" spans="1:6" ht="30">
      <c r="A191" s="53"/>
      <c r="B191" s="32" t="s">
        <v>696</v>
      </c>
      <c r="C191" s="133" t="s">
        <v>44</v>
      </c>
      <c r="D191" s="133" t="s">
        <v>6</v>
      </c>
      <c r="E191" s="133" t="s">
        <v>7</v>
      </c>
      <c r="F191" s="133" t="s">
        <v>8</v>
      </c>
    </row>
    <row r="192" spans="1:6">
      <c r="A192" s="52"/>
      <c r="B192" s="37"/>
      <c r="C192" s="149"/>
      <c r="D192" s="134"/>
      <c r="E192" s="134"/>
      <c r="F192" s="95"/>
    </row>
    <row r="193" spans="1:6" ht="60">
      <c r="A193" s="52"/>
      <c r="B193" s="37" t="s">
        <v>153</v>
      </c>
      <c r="C193" s="126"/>
      <c r="D193" s="126"/>
      <c r="E193" s="126"/>
      <c r="F193" s="126"/>
    </row>
    <row r="194" spans="1:6">
      <c r="A194" s="52"/>
      <c r="B194" s="38" t="s">
        <v>154</v>
      </c>
      <c r="C194" s="149"/>
      <c r="D194" s="134"/>
      <c r="E194" s="134"/>
      <c r="F194" s="131"/>
    </row>
    <row r="195" spans="1:6">
      <c r="A195" s="52" t="s">
        <v>697</v>
      </c>
      <c r="B195" s="36" t="s">
        <v>155</v>
      </c>
      <c r="C195" s="149" t="s">
        <v>0</v>
      </c>
      <c r="D195" s="165">
        <v>430</v>
      </c>
      <c r="E195" s="68"/>
      <c r="F195" s="131">
        <f>SUM(E195*D195)</f>
        <v>0</v>
      </c>
    </row>
    <row r="196" spans="1:6">
      <c r="A196" s="52" t="s">
        <v>698</v>
      </c>
      <c r="B196" s="36" t="s">
        <v>69</v>
      </c>
      <c r="C196" s="149" t="s">
        <v>0</v>
      </c>
      <c r="D196" s="165">
        <v>1190</v>
      </c>
      <c r="E196" s="68"/>
      <c r="F196" s="131">
        <f>SUM(E196*D196)</f>
        <v>0</v>
      </c>
    </row>
    <row r="197" spans="1:6">
      <c r="A197" s="52"/>
      <c r="B197" s="38" t="s">
        <v>62</v>
      </c>
      <c r="C197" s="149"/>
      <c r="D197" s="165"/>
      <c r="E197" s="134"/>
      <c r="F197" s="95"/>
    </row>
    <row r="198" spans="1:6">
      <c r="A198" s="52" t="s">
        <v>699</v>
      </c>
      <c r="B198" s="36" t="s">
        <v>155</v>
      </c>
      <c r="C198" s="149" t="s">
        <v>0</v>
      </c>
      <c r="D198" s="165">
        <v>254.59</v>
      </c>
      <c r="E198" s="68"/>
      <c r="F198" s="131">
        <f>SUM(E198*D198)</f>
        <v>0</v>
      </c>
    </row>
    <row r="199" spans="1:6">
      <c r="A199" s="52" t="s">
        <v>700</v>
      </c>
      <c r="B199" s="36" t="s">
        <v>69</v>
      </c>
      <c r="C199" s="149" t="s">
        <v>0</v>
      </c>
      <c r="D199" s="165">
        <v>723</v>
      </c>
      <c r="E199" s="68"/>
      <c r="F199" s="131">
        <f>SUM(E199*D199)</f>
        <v>0</v>
      </c>
    </row>
    <row r="200" spans="1:6" ht="30">
      <c r="A200" s="53"/>
      <c r="B200" s="32" t="s">
        <v>701</v>
      </c>
      <c r="C200" s="133" t="s">
        <v>44</v>
      </c>
      <c r="D200" s="133" t="s">
        <v>6</v>
      </c>
      <c r="E200" s="133" t="s">
        <v>7</v>
      </c>
      <c r="F200" s="133" t="s">
        <v>8</v>
      </c>
    </row>
    <row r="201" spans="1:6" ht="45">
      <c r="A201" s="52"/>
      <c r="B201" s="37" t="s">
        <v>156</v>
      </c>
      <c r="C201" s="126"/>
      <c r="D201" s="126"/>
      <c r="E201" s="126"/>
      <c r="F201" s="126"/>
    </row>
    <row r="202" spans="1:6">
      <c r="A202" s="52"/>
      <c r="B202" s="38" t="s">
        <v>67</v>
      </c>
      <c r="C202" s="126"/>
      <c r="D202" s="126"/>
      <c r="E202" s="126"/>
      <c r="F202" s="126"/>
    </row>
    <row r="203" spans="1:6">
      <c r="A203" s="52" t="s">
        <v>702</v>
      </c>
      <c r="B203" s="36" t="s">
        <v>157</v>
      </c>
      <c r="C203" s="149" t="s">
        <v>0</v>
      </c>
      <c r="D203" s="134">
        <v>266</v>
      </c>
      <c r="E203" s="68"/>
      <c r="F203" s="131">
        <f>SUM(E203*D203)</f>
        <v>0</v>
      </c>
    </row>
    <row r="204" spans="1:6">
      <c r="A204" s="52" t="s">
        <v>703</v>
      </c>
      <c r="B204" s="36" t="s">
        <v>158</v>
      </c>
      <c r="C204" s="149" t="s">
        <v>0</v>
      </c>
      <c r="D204" s="134">
        <v>24</v>
      </c>
      <c r="E204" s="68"/>
      <c r="F204" s="131">
        <f>SUM(E204*D204)</f>
        <v>0</v>
      </c>
    </row>
    <row r="205" spans="1:6">
      <c r="A205" s="52"/>
      <c r="B205" s="38" t="s">
        <v>62</v>
      </c>
      <c r="C205" s="126"/>
      <c r="D205" s="126"/>
      <c r="E205" s="127"/>
      <c r="F205" s="126"/>
    </row>
    <row r="206" spans="1:6">
      <c r="A206" s="52" t="s">
        <v>704</v>
      </c>
      <c r="B206" s="36" t="s">
        <v>159</v>
      </c>
      <c r="C206" s="149" t="s">
        <v>0</v>
      </c>
      <c r="D206" s="134">
        <v>65</v>
      </c>
      <c r="E206" s="68"/>
      <c r="F206" s="131">
        <f>SUM(E206*D206)</f>
        <v>0</v>
      </c>
    </row>
    <row r="207" spans="1:6">
      <c r="A207" s="52" t="s">
        <v>705</v>
      </c>
      <c r="B207" s="36" t="s">
        <v>160</v>
      </c>
      <c r="C207" s="149" t="s">
        <v>0</v>
      </c>
      <c r="D207" s="134">
        <v>21</v>
      </c>
      <c r="E207" s="68"/>
      <c r="F207" s="131">
        <f>SUM(E207*D207)</f>
        <v>0</v>
      </c>
    </row>
    <row r="208" spans="1:6" ht="30">
      <c r="A208" s="52"/>
      <c r="B208" s="20" t="s">
        <v>18</v>
      </c>
      <c r="C208" s="149"/>
      <c r="D208" s="134"/>
      <c r="E208" s="136"/>
      <c r="F208" s="131"/>
    </row>
    <row r="209" spans="1:6">
      <c r="A209" s="52" t="s">
        <v>706</v>
      </c>
      <c r="B209" s="36" t="s">
        <v>67</v>
      </c>
      <c r="C209" s="149" t="s">
        <v>0</v>
      </c>
      <c r="D209" s="134">
        <v>79</v>
      </c>
      <c r="E209" s="68"/>
      <c r="F209" s="131">
        <f>SUM(E209*D209)</f>
        <v>0</v>
      </c>
    </row>
    <row r="210" spans="1:6">
      <c r="A210" s="52" t="s">
        <v>707</v>
      </c>
      <c r="B210" s="36" t="s">
        <v>62</v>
      </c>
      <c r="C210" s="149" t="s">
        <v>0</v>
      </c>
      <c r="D210" s="134">
        <v>14.7</v>
      </c>
      <c r="E210" s="68"/>
      <c r="F210" s="131">
        <f>SUM(E210*D210)</f>
        <v>0</v>
      </c>
    </row>
    <row r="211" spans="1:6">
      <c r="A211" s="52" t="s">
        <v>708</v>
      </c>
      <c r="B211" s="21" t="s">
        <v>161</v>
      </c>
      <c r="C211" s="149" t="s">
        <v>0</v>
      </c>
      <c r="D211" s="134">
        <v>9.5</v>
      </c>
      <c r="E211" s="68"/>
      <c r="F211" s="131">
        <f>SUM(E211*D211)</f>
        <v>0</v>
      </c>
    </row>
    <row r="212" spans="1:6" ht="60">
      <c r="A212" s="52"/>
      <c r="B212" s="20" t="s">
        <v>162</v>
      </c>
      <c r="C212" s="126"/>
      <c r="D212" s="126"/>
      <c r="E212" s="126"/>
      <c r="F212" s="126"/>
    </row>
    <row r="213" spans="1:6">
      <c r="A213" s="52" t="s">
        <v>709</v>
      </c>
      <c r="B213" s="21" t="s">
        <v>163</v>
      </c>
      <c r="C213" s="149" t="s">
        <v>0</v>
      </c>
      <c r="D213" s="134">
        <v>39</v>
      </c>
      <c r="E213" s="68"/>
      <c r="F213" s="131">
        <f>SUM(E213*D213)</f>
        <v>0</v>
      </c>
    </row>
    <row r="214" spans="1:6">
      <c r="A214" s="52" t="s">
        <v>710</v>
      </c>
      <c r="B214" s="21" t="s">
        <v>164</v>
      </c>
      <c r="C214" s="149" t="s">
        <v>0</v>
      </c>
      <c r="D214" s="134">
        <v>26</v>
      </c>
      <c r="E214" s="68"/>
      <c r="F214" s="131">
        <f>SUM(E214*D214)</f>
        <v>0</v>
      </c>
    </row>
    <row r="215" spans="1:6" ht="30">
      <c r="A215" s="53"/>
      <c r="B215" s="32" t="s">
        <v>711</v>
      </c>
      <c r="C215" s="133" t="s">
        <v>44</v>
      </c>
      <c r="D215" s="133" t="s">
        <v>6</v>
      </c>
      <c r="E215" s="133" t="s">
        <v>7</v>
      </c>
      <c r="F215" s="133" t="s">
        <v>8</v>
      </c>
    </row>
    <row r="216" spans="1:6" ht="60">
      <c r="A216" s="52"/>
      <c r="B216" s="40" t="s">
        <v>165</v>
      </c>
      <c r="C216" s="149"/>
      <c r="D216" s="134"/>
      <c r="E216" s="134"/>
      <c r="F216" s="95"/>
    </row>
    <row r="217" spans="1:6">
      <c r="A217" s="52"/>
      <c r="B217" s="40" t="s">
        <v>166</v>
      </c>
      <c r="C217" s="149"/>
      <c r="D217" s="134"/>
      <c r="E217" s="134"/>
      <c r="F217" s="95"/>
    </row>
    <row r="218" spans="1:6">
      <c r="A218" s="52"/>
      <c r="B218" s="40" t="s">
        <v>167</v>
      </c>
      <c r="C218" s="149"/>
      <c r="D218" s="134"/>
      <c r="E218" s="134"/>
      <c r="F218" s="95"/>
    </row>
    <row r="219" spans="1:6">
      <c r="A219" s="52"/>
      <c r="B219" s="40" t="s">
        <v>168</v>
      </c>
      <c r="C219" s="149"/>
      <c r="D219" s="134"/>
      <c r="E219" s="134"/>
      <c r="F219" s="95"/>
    </row>
    <row r="220" spans="1:6">
      <c r="A220" s="52"/>
      <c r="B220" s="40" t="s">
        <v>169</v>
      </c>
      <c r="C220" s="149"/>
      <c r="D220" s="134"/>
      <c r="E220" s="134"/>
      <c r="F220" s="95"/>
    </row>
    <row r="221" spans="1:6">
      <c r="A221" s="52"/>
      <c r="B221" s="40" t="s">
        <v>170</v>
      </c>
      <c r="C221" s="149"/>
      <c r="D221" s="134"/>
      <c r="E221" s="134"/>
      <c r="F221" s="95"/>
    </row>
    <row r="222" spans="1:6">
      <c r="A222" s="52"/>
      <c r="B222" s="40" t="s">
        <v>171</v>
      </c>
      <c r="C222" s="149"/>
      <c r="D222" s="134"/>
      <c r="E222" s="134"/>
      <c r="F222" s="95"/>
    </row>
    <row r="223" spans="1:6">
      <c r="A223" s="52"/>
      <c r="B223" s="40" t="s">
        <v>172</v>
      </c>
      <c r="C223" s="149"/>
      <c r="D223" s="134"/>
      <c r="E223" s="134"/>
      <c r="F223" s="95"/>
    </row>
    <row r="224" spans="1:6">
      <c r="A224" s="52"/>
      <c r="B224" s="40" t="s">
        <v>173</v>
      </c>
      <c r="C224" s="126"/>
      <c r="D224" s="126"/>
      <c r="E224" s="126"/>
      <c r="F224" s="126"/>
    </row>
    <row r="225" spans="1:6">
      <c r="A225" s="52" t="s">
        <v>712</v>
      </c>
      <c r="B225" s="38" t="s">
        <v>67</v>
      </c>
      <c r="C225" s="149" t="s">
        <v>0</v>
      </c>
      <c r="D225" s="137">
        <v>35</v>
      </c>
      <c r="E225" s="68"/>
      <c r="F225" s="131">
        <f>SUM(E225*D225)</f>
        <v>0</v>
      </c>
    </row>
    <row r="226" spans="1:6">
      <c r="A226" s="52" t="s">
        <v>713</v>
      </c>
      <c r="B226" s="38" t="s">
        <v>62</v>
      </c>
      <c r="C226" s="149" t="s">
        <v>0</v>
      </c>
      <c r="D226" s="137">
        <v>14.7</v>
      </c>
      <c r="E226" s="68"/>
      <c r="F226" s="131">
        <f>SUM(E226*D226)</f>
        <v>0</v>
      </c>
    </row>
    <row r="227" spans="1:6" ht="30">
      <c r="A227" s="52"/>
      <c r="B227" s="40" t="s">
        <v>174</v>
      </c>
      <c r="C227" s="149"/>
      <c r="D227" s="137"/>
      <c r="E227" s="136"/>
      <c r="F227" s="131"/>
    </row>
    <row r="228" spans="1:6">
      <c r="A228" s="52" t="s">
        <v>714</v>
      </c>
      <c r="B228" s="38" t="s">
        <v>67</v>
      </c>
      <c r="C228" s="149" t="s">
        <v>0</v>
      </c>
      <c r="D228" s="137">
        <v>197.96</v>
      </c>
      <c r="E228" s="68"/>
      <c r="F228" s="131">
        <f>SUM(E228*D228)</f>
        <v>0</v>
      </c>
    </row>
    <row r="229" spans="1:6">
      <c r="A229" s="52" t="s">
        <v>715</v>
      </c>
      <c r="B229" s="38" t="s">
        <v>62</v>
      </c>
      <c r="C229" s="149" t="s">
        <v>0</v>
      </c>
      <c r="D229" s="137">
        <v>82.38</v>
      </c>
      <c r="E229" s="68"/>
      <c r="F229" s="131">
        <f>SUM(E229*D229)</f>
        <v>0</v>
      </c>
    </row>
    <row r="230" spans="1:6" ht="60">
      <c r="A230" s="52"/>
      <c r="B230" s="40" t="s">
        <v>175</v>
      </c>
      <c r="C230" s="149"/>
      <c r="D230" s="134"/>
      <c r="E230" s="137"/>
      <c r="F230" s="95"/>
    </row>
    <row r="231" spans="1:6">
      <c r="A231" s="52"/>
      <c r="B231" s="40" t="s">
        <v>176</v>
      </c>
      <c r="C231" s="149"/>
      <c r="D231" s="134"/>
      <c r="E231" s="137"/>
      <c r="F231" s="95"/>
    </row>
    <row r="232" spans="1:6">
      <c r="A232" s="52"/>
      <c r="B232" s="40" t="s">
        <v>167</v>
      </c>
      <c r="C232" s="149"/>
      <c r="D232" s="134"/>
      <c r="E232" s="137"/>
      <c r="F232" s="95"/>
    </row>
    <row r="233" spans="1:6">
      <c r="A233" s="52"/>
      <c r="B233" s="40" t="s">
        <v>168</v>
      </c>
      <c r="C233" s="149"/>
      <c r="D233" s="134"/>
      <c r="E233" s="137"/>
      <c r="F233" s="95"/>
    </row>
    <row r="234" spans="1:6">
      <c r="A234" s="52"/>
      <c r="B234" s="40" t="s">
        <v>177</v>
      </c>
      <c r="C234" s="149"/>
      <c r="D234" s="134"/>
      <c r="E234" s="137"/>
      <c r="F234" s="95"/>
    </row>
    <row r="235" spans="1:6">
      <c r="A235" s="52"/>
      <c r="B235" s="40" t="s">
        <v>170</v>
      </c>
      <c r="C235" s="149"/>
      <c r="D235" s="134"/>
      <c r="E235" s="137"/>
      <c r="F235" s="95"/>
    </row>
    <row r="236" spans="1:6">
      <c r="A236" s="52"/>
      <c r="B236" s="40" t="s">
        <v>171</v>
      </c>
      <c r="C236" s="149"/>
      <c r="D236" s="134"/>
      <c r="E236" s="137"/>
      <c r="F236" s="95"/>
    </row>
    <row r="237" spans="1:6">
      <c r="A237" s="52"/>
      <c r="B237" s="40" t="s">
        <v>172</v>
      </c>
      <c r="C237" s="149"/>
      <c r="D237" s="134"/>
      <c r="E237" s="137"/>
      <c r="F237" s="95"/>
    </row>
    <row r="238" spans="1:6">
      <c r="A238" s="52"/>
      <c r="B238" s="40" t="s">
        <v>178</v>
      </c>
      <c r="C238" s="149"/>
      <c r="D238" s="134"/>
      <c r="E238" s="137"/>
      <c r="F238" s="95"/>
    </row>
    <row r="239" spans="1:6">
      <c r="A239" s="52" t="s">
        <v>716</v>
      </c>
      <c r="B239" s="38" t="s">
        <v>179</v>
      </c>
      <c r="C239" s="149" t="s">
        <v>0</v>
      </c>
      <c r="D239" s="137">
        <v>116</v>
      </c>
      <c r="E239" s="68"/>
      <c r="F239" s="131">
        <f>SUM(E239*D239)</f>
        <v>0</v>
      </c>
    </row>
    <row r="240" spans="1:6">
      <c r="A240" s="52" t="s">
        <v>717</v>
      </c>
      <c r="B240" s="38" t="s">
        <v>180</v>
      </c>
      <c r="C240" s="149" t="s">
        <v>0</v>
      </c>
      <c r="D240" s="137">
        <v>97</v>
      </c>
      <c r="E240" s="68"/>
      <c r="F240" s="131">
        <f>SUM(E240*D240)</f>
        <v>0</v>
      </c>
    </row>
    <row r="241" spans="1:6" ht="105">
      <c r="A241" s="52"/>
      <c r="B241" s="40" t="s">
        <v>181</v>
      </c>
      <c r="C241" s="149"/>
      <c r="D241" s="134"/>
      <c r="E241" s="136"/>
      <c r="F241" s="95"/>
    </row>
    <row r="242" spans="1:6">
      <c r="A242" s="52"/>
      <c r="B242" s="40" t="s">
        <v>176</v>
      </c>
      <c r="C242" s="149"/>
      <c r="D242" s="134"/>
      <c r="E242" s="136"/>
      <c r="F242" s="95"/>
    </row>
    <row r="243" spans="1:6">
      <c r="A243" s="52"/>
      <c r="B243" s="40" t="s">
        <v>167</v>
      </c>
      <c r="C243" s="149"/>
      <c r="D243" s="134"/>
      <c r="E243" s="136"/>
      <c r="F243" s="95"/>
    </row>
    <row r="244" spans="1:6">
      <c r="A244" s="52"/>
      <c r="B244" s="40" t="s">
        <v>168</v>
      </c>
      <c r="C244" s="149"/>
      <c r="D244" s="134"/>
      <c r="E244" s="136"/>
      <c r="F244" s="95"/>
    </row>
    <row r="245" spans="1:6">
      <c r="A245" s="52"/>
      <c r="B245" s="40" t="s">
        <v>182</v>
      </c>
      <c r="C245" s="149"/>
      <c r="D245" s="134"/>
      <c r="E245" s="136"/>
      <c r="F245" s="95"/>
    </row>
    <row r="246" spans="1:6">
      <c r="A246" s="52"/>
      <c r="B246" s="40" t="s">
        <v>183</v>
      </c>
      <c r="C246" s="149"/>
      <c r="D246" s="134"/>
      <c r="E246" s="136"/>
      <c r="F246" s="95"/>
    </row>
    <row r="247" spans="1:6">
      <c r="A247" s="52"/>
      <c r="B247" s="40" t="s">
        <v>170</v>
      </c>
      <c r="C247" s="149"/>
      <c r="D247" s="134"/>
      <c r="E247" s="136"/>
      <c r="F247" s="95"/>
    </row>
    <row r="248" spans="1:6">
      <c r="A248" s="52"/>
      <c r="B248" s="40" t="s">
        <v>171</v>
      </c>
      <c r="C248" s="149"/>
      <c r="D248" s="134"/>
      <c r="E248" s="136"/>
      <c r="F248" s="95"/>
    </row>
    <row r="249" spans="1:6">
      <c r="A249" s="52" t="s">
        <v>718</v>
      </c>
      <c r="B249" s="61" t="s">
        <v>184</v>
      </c>
      <c r="C249" s="149" t="s">
        <v>0</v>
      </c>
      <c r="D249" s="137">
        <v>56.35</v>
      </c>
      <c r="E249" s="68"/>
      <c r="F249" s="131">
        <f>SUM(E249*D249)</f>
        <v>0</v>
      </c>
    </row>
    <row r="250" spans="1:6" ht="30">
      <c r="A250" s="57"/>
      <c r="B250" s="42" t="s">
        <v>719</v>
      </c>
      <c r="C250" s="133" t="s">
        <v>44</v>
      </c>
      <c r="D250" s="133" t="s">
        <v>6</v>
      </c>
      <c r="E250" s="133" t="s">
        <v>7</v>
      </c>
      <c r="F250" s="133" t="s">
        <v>8</v>
      </c>
    </row>
    <row r="251" spans="1:6" ht="45">
      <c r="A251" s="52"/>
      <c r="B251" s="41" t="s">
        <v>19</v>
      </c>
      <c r="C251" s="149"/>
      <c r="D251" s="134"/>
      <c r="E251" s="137"/>
      <c r="F251" s="131"/>
    </row>
    <row r="252" spans="1:6">
      <c r="A252" s="52" t="s">
        <v>720</v>
      </c>
      <c r="B252" s="38" t="s">
        <v>67</v>
      </c>
      <c r="C252" s="149" t="s">
        <v>0</v>
      </c>
      <c r="D252" s="137">
        <v>116</v>
      </c>
      <c r="E252" s="68"/>
      <c r="F252" s="131">
        <f>SUM(E252*D252)</f>
        <v>0</v>
      </c>
    </row>
    <row r="253" spans="1:6">
      <c r="A253" s="52" t="s">
        <v>721</v>
      </c>
      <c r="B253" s="38" t="s">
        <v>62</v>
      </c>
      <c r="C253" s="149" t="s">
        <v>0</v>
      </c>
      <c r="D253" s="137">
        <v>94</v>
      </c>
      <c r="E253" s="68"/>
      <c r="F253" s="131">
        <f>SUM(E253*D253)</f>
        <v>0</v>
      </c>
    </row>
    <row r="254" spans="1:6" ht="45">
      <c r="A254" s="52" t="s">
        <v>722</v>
      </c>
      <c r="B254" s="5" t="s">
        <v>185</v>
      </c>
      <c r="C254" s="149" t="s">
        <v>0</v>
      </c>
      <c r="D254" s="137">
        <v>17.18</v>
      </c>
      <c r="E254" s="68"/>
      <c r="F254" s="131">
        <f>SUM(E254*D254)</f>
        <v>0</v>
      </c>
    </row>
    <row r="255" spans="1:6" ht="45">
      <c r="A255" s="56" t="s">
        <v>723</v>
      </c>
      <c r="B255" s="72" t="s">
        <v>186</v>
      </c>
      <c r="C255" s="149" t="s">
        <v>0</v>
      </c>
      <c r="D255" s="137">
        <v>14</v>
      </c>
      <c r="E255" s="68"/>
      <c r="F255" s="131">
        <f>SUM(E255*D255)</f>
        <v>0</v>
      </c>
    </row>
    <row r="256" spans="1:6" ht="30">
      <c r="A256" s="42"/>
      <c r="B256" s="42" t="s">
        <v>724</v>
      </c>
      <c r="C256" s="133" t="s">
        <v>44</v>
      </c>
      <c r="D256" s="133" t="s">
        <v>6</v>
      </c>
      <c r="E256" s="133" t="s">
        <v>7</v>
      </c>
      <c r="F256" s="133" t="s">
        <v>8</v>
      </c>
    </row>
    <row r="257" spans="1:6" ht="30">
      <c r="A257" s="52" t="s">
        <v>725</v>
      </c>
      <c r="B257" s="37" t="s">
        <v>187</v>
      </c>
      <c r="C257" s="149" t="s">
        <v>0</v>
      </c>
      <c r="D257" s="136">
        <v>850</v>
      </c>
      <c r="E257" s="68"/>
      <c r="F257" s="131">
        <f>SUM(E257*D257)</f>
        <v>0</v>
      </c>
    </row>
    <row r="258" spans="1:6" ht="30">
      <c r="A258" s="56"/>
      <c r="B258" s="40" t="s">
        <v>188</v>
      </c>
      <c r="C258" s="149"/>
      <c r="D258" s="134"/>
      <c r="E258" s="134"/>
      <c r="F258" s="131"/>
    </row>
    <row r="259" spans="1:6">
      <c r="A259" s="56" t="s">
        <v>726</v>
      </c>
      <c r="B259" s="40" t="s">
        <v>189</v>
      </c>
      <c r="C259" s="149" t="s">
        <v>2</v>
      </c>
      <c r="D259" s="134">
        <v>28</v>
      </c>
      <c r="E259" s="68"/>
      <c r="F259" s="131">
        <f t="shared" ref="F259:F260" si="28">SUM(E259*D259)</f>
        <v>0</v>
      </c>
    </row>
    <row r="260" spans="1:6">
      <c r="A260" s="56" t="s">
        <v>727</v>
      </c>
      <c r="B260" s="40" t="s">
        <v>190</v>
      </c>
      <c r="C260" s="149" t="s">
        <v>2</v>
      </c>
      <c r="D260" s="134">
        <v>6.5</v>
      </c>
      <c r="E260" s="68"/>
      <c r="F260" s="131">
        <f t="shared" si="28"/>
        <v>0</v>
      </c>
    </row>
    <row r="261" spans="1:6" ht="60">
      <c r="A261" s="56" t="s">
        <v>728</v>
      </c>
      <c r="B261" s="40" t="s">
        <v>191</v>
      </c>
      <c r="C261" s="149" t="s">
        <v>10</v>
      </c>
      <c r="D261" s="134">
        <v>20</v>
      </c>
      <c r="E261" s="68"/>
      <c r="F261" s="131">
        <f>SUM(E261*D261)</f>
        <v>0</v>
      </c>
    </row>
    <row r="262" spans="1:6">
      <c r="A262" s="52"/>
      <c r="B262" s="20" t="s">
        <v>192</v>
      </c>
      <c r="C262" s="126"/>
      <c r="D262" s="126"/>
      <c r="E262" s="127"/>
      <c r="F262" s="126"/>
    </row>
    <row r="263" spans="1:6">
      <c r="A263" s="52" t="s">
        <v>729</v>
      </c>
      <c r="B263" s="21" t="s">
        <v>193</v>
      </c>
      <c r="C263" s="149" t="s">
        <v>1</v>
      </c>
      <c r="D263" s="137">
        <v>11.36</v>
      </c>
      <c r="E263" s="68"/>
      <c r="F263" s="131">
        <f>SUM(E263*D263)</f>
        <v>0</v>
      </c>
    </row>
    <row r="264" spans="1:6" ht="30">
      <c r="A264" s="56"/>
      <c r="B264" s="22" t="s">
        <v>194</v>
      </c>
      <c r="C264" s="128"/>
      <c r="D264" s="128"/>
      <c r="E264" s="128"/>
      <c r="F264" s="128"/>
    </row>
    <row r="265" spans="1:6">
      <c r="A265" s="56" t="s">
        <v>730</v>
      </c>
      <c r="B265" s="23"/>
      <c r="C265" s="166" t="s">
        <v>10</v>
      </c>
      <c r="D265" s="137">
        <v>1</v>
      </c>
      <c r="E265" s="68"/>
      <c r="F265" s="132">
        <f>SUM(E265*D265)</f>
        <v>0</v>
      </c>
    </row>
    <row r="266" spans="1:6">
      <c r="A266" s="52"/>
      <c r="B266" s="20" t="s">
        <v>195</v>
      </c>
      <c r="C266" s="126"/>
      <c r="D266" s="126"/>
      <c r="E266" s="127"/>
      <c r="F266" s="126"/>
    </row>
    <row r="267" spans="1:6">
      <c r="A267" s="52" t="s">
        <v>731</v>
      </c>
      <c r="B267" s="21"/>
      <c r="C267" s="149" t="s">
        <v>0</v>
      </c>
      <c r="D267" s="137">
        <v>4.5</v>
      </c>
      <c r="E267" s="68"/>
      <c r="F267" s="131">
        <f>SUM(E267*D267)</f>
        <v>0</v>
      </c>
    </row>
    <row r="268" spans="1:6" ht="30">
      <c r="A268" s="52"/>
      <c r="B268" s="20" t="s">
        <v>196</v>
      </c>
      <c r="C268" s="126"/>
      <c r="D268" s="128"/>
      <c r="E268" s="127"/>
      <c r="F268" s="126"/>
    </row>
    <row r="269" spans="1:6">
      <c r="A269" s="52" t="s">
        <v>732</v>
      </c>
      <c r="B269" s="21" t="s">
        <v>197</v>
      </c>
      <c r="C269" s="149" t="s">
        <v>0</v>
      </c>
      <c r="D269" s="137">
        <v>6.6</v>
      </c>
      <c r="E269" s="68"/>
      <c r="F269" s="131">
        <f>SUM(E269*D269)</f>
        <v>0</v>
      </c>
    </row>
    <row r="270" spans="1:6">
      <c r="A270" s="52" t="s">
        <v>733</v>
      </c>
      <c r="B270" s="21" t="s">
        <v>198</v>
      </c>
      <c r="C270" s="149" t="s">
        <v>0</v>
      </c>
      <c r="D270" s="137">
        <v>6.5</v>
      </c>
      <c r="E270" s="68"/>
      <c r="F270" s="131">
        <f>SUM(E270*D270)</f>
        <v>0</v>
      </c>
    </row>
    <row r="271" spans="1:6" ht="45">
      <c r="A271" s="56" t="s">
        <v>734</v>
      </c>
      <c r="B271" s="22" t="s">
        <v>199</v>
      </c>
      <c r="C271" s="149" t="s">
        <v>0</v>
      </c>
      <c r="D271" s="137">
        <v>17.100000000000001</v>
      </c>
      <c r="E271" s="68"/>
      <c r="F271" s="131">
        <f>SUM(E271*D271)</f>
        <v>0</v>
      </c>
    </row>
    <row r="272" spans="1:6">
      <c r="A272" s="56"/>
      <c r="B272" s="22"/>
      <c r="C272" s="149"/>
      <c r="D272" s="137"/>
      <c r="E272" s="136"/>
      <c r="F272" s="131"/>
    </row>
    <row r="273" spans="1:6" ht="18.75">
      <c r="A273" s="62">
        <v>2</v>
      </c>
      <c r="B273" s="62" t="s">
        <v>736</v>
      </c>
      <c r="C273" s="62"/>
      <c r="D273" s="62"/>
      <c r="E273" s="62"/>
      <c r="F273" s="62"/>
    </row>
    <row r="274" spans="1:6">
      <c r="A274" s="1"/>
      <c r="B274" s="73"/>
      <c r="C274" s="111"/>
      <c r="D274" s="111"/>
      <c r="E274" s="111"/>
      <c r="F274" s="111"/>
    </row>
    <row r="275" spans="1:6" ht="30">
      <c r="A275" s="32" t="s">
        <v>200</v>
      </c>
      <c r="B275" s="32" t="s">
        <v>735</v>
      </c>
      <c r="C275" s="133" t="s">
        <v>44</v>
      </c>
      <c r="D275" s="133" t="s">
        <v>6</v>
      </c>
      <c r="E275" s="133" t="s">
        <v>7</v>
      </c>
      <c r="F275" s="133" t="s">
        <v>8</v>
      </c>
    </row>
    <row r="276" spans="1:6" ht="30">
      <c r="A276" s="74">
        <v>2.1</v>
      </c>
      <c r="B276" s="75" t="s">
        <v>201</v>
      </c>
      <c r="C276" s="170" t="s">
        <v>2</v>
      </c>
      <c r="D276" s="188">
        <v>123</v>
      </c>
      <c r="E276" s="68"/>
      <c r="F276" s="143">
        <f t="shared" ref="F276:F283" si="29">D276*E276</f>
        <v>0</v>
      </c>
    </row>
    <row r="277" spans="1:6" ht="30">
      <c r="A277" s="74">
        <v>2.2000000000000002</v>
      </c>
      <c r="B277" s="76" t="s">
        <v>202</v>
      </c>
      <c r="C277" s="171" t="s">
        <v>0</v>
      </c>
      <c r="D277" s="188">
        <v>20</v>
      </c>
      <c r="E277" s="68"/>
      <c r="F277" s="143">
        <f t="shared" si="29"/>
        <v>0</v>
      </c>
    </row>
    <row r="278" spans="1:6">
      <c r="A278" s="74">
        <v>2.2999999999999998</v>
      </c>
      <c r="B278" s="76" t="s">
        <v>203</v>
      </c>
      <c r="C278" s="171" t="s">
        <v>10</v>
      </c>
      <c r="D278" s="188">
        <v>2</v>
      </c>
      <c r="E278" s="68"/>
      <c r="F278" s="144">
        <f t="shared" si="29"/>
        <v>0</v>
      </c>
    </row>
    <row r="279" spans="1:6">
      <c r="A279" s="74">
        <v>2.4</v>
      </c>
      <c r="B279" s="76" t="s">
        <v>204</v>
      </c>
      <c r="C279" s="171" t="s">
        <v>94</v>
      </c>
      <c r="D279" s="188">
        <v>10</v>
      </c>
      <c r="E279" s="68"/>
      <c r="F279" s="143">
        <f t="shared" si="29"/>
        <v>0</v>
      </c>
    </row>
    <row r="280" spans="1:6">
      <c r="A280" s="74">
        <v>2.5</v>
      </c>
      <c r="B280" s="76" t="s">
        <v>205</v>
      </c>
      <c r="C280" s="171" t="s">
        <v>94</v>
      </c>
      <c r="D280" s="188">
        <f>11.9+9.5</f>
        <v>21.4</v>
      </c>
      <c r="E280" s="68"/>
      <c r="F280" s="144">
        <f>D280*E280</f>
        <v>0</v>
      </c>
    </row>
    <row r="281" spans="1:6">
      <c r="A281" s="74">
        <v>2.6</v>
      </c>
      <c r="B281" s="76" t="s">
        <v>206</v>
      </c>
      <c r="C281" s="171" t="s">
        <v>94</v>
      </c>
      <c r="D281" s="188">
        <v>20</v>
      </c>
      <c r="E281" s="68"/>
      <c r="F281" s="144">
        <f>D281*E281</f>
        <v>0</v>
      </c>
    </row>
    <row r="282" spans="1:6" ht="45">
      <c r="A282" s="74">
        <v>2.7</v>
      </c>
      <c r="B282" s="76" t="s">
        <v>207</v>
      </c>
      <c r="C282" s="171" t="s">
        <v>10</v>
      </c>
      <c r="D282" s="188">
        <v>5</v>
      </c>
      <c r="E282" s="68"/>
      <c r="F282" s="144">
        <f>D282*E282</f>
        <v>0</v>
      </c>
    </row>
    <row r="283" spans="1:6">
      <c r="A283" s="74">
        <v>2.8</v>
      </c>
      <c r="B283" s="77" t="s">
        <v>208</v>
      </c>
      <c r="C283" s="170" t="s">
        <v>10</v>
      </c>
      <c r="D283" s="188">
        <v>123</v>
      </c>
      <c r="E283" s="68"/>
      <c r="F283" s="144">
        <f t="shared" si="29"/>
        <v>0</v>
      </c>
    </row>
    <row r="284" spans="1:6">
      <c r="A284" s="74">
        <v>2.9</v>
      </c>
      <c r="B284" s="78" t="s">
        <v>209</v>
      </c>
      <c r="C284" s="170" t="s">
        <v>2</v>
      </c>
      <c r="D284" s="188">
        <v>6</v>
      </c>
      <c r="E284" s="68"/>
      <c r="F284" s="144">
        <f>D284*E284</f>
        <v>0</v>
      </c>
    </row>
    <row r="285" spans="1:6" ht="30">
      <c r="A285" s="63"/>
      <c r="B285" s="32" t="s">
        <v>737</v>
      </c>
      <c r="C285" s="133" t="s">
        <v>44</v>
      </c>
      <c r="D285" s="133" t="s">
        <v>6</v>
      </c>
      <c r="E285" s="133" t="s">
        <v>7</v>
      </c>
      <c r="F285" s="133" t="s">
        <v>8</v>
      </c>
    </row>
    <row r="286" spans="1:6" ht="30">
      <c r="A286" s="74" t="s">
        <v>738</v>
      </c>
      <c r="B286" s="78" t="s">
        <v>210</v>
      </c>
      <c r="C286" s="172" t="s">
        <v>0</v>
      </c>
      <c r="D286" s="189">
        <v>1486.65</v>
      </c>
      <c r="E286" s="68"/>
      <c r="F286" s="143">
        <f>D286*E286</f>
        <v>0</v>
      </c>
    </row>
    <row r="287" spans="1:6" ht="30">
      <c r="A287" s="74" t="s">
        <v>739</v>
      </c>
      <c r="B287" s="78" t="s">
        <v>211</v>
      </c>
      <c r="C287" s="170" t="s">
        <v>1</v>
      </c>
      <c r="D287" s="188">
        <v>662.41</v>
      </c>
      <c r="E287" s="68"/>
      <c r="F287" s="143">
        <f>D287*E287</f>
        <v>0</v>
      </c>
    </row>
    <row r="288" spans="1:6">
      <c r="A288" s="74" t="s">
        <v>740</v>
      </c>
      <c r="B288" s="78" t="s">
        <v>212</v>
      </c>
      <c r="C288" s="170" t="s">
        <v>0</v>
      </c>
      <c r="D288" s="188">
        <v>1423.75</v>
      </c>
      <c r="E288" s="68"/>
      <c r="F288" s="143">
        <f>D288*E288</f>
        <v>0</v>
      </c>
    </row>
    <row r="289" spans="1:8">
      <c r="A289" s="74" t="s">
        <v>741</v>
      </c>
      <c r="B289" s="78" t="s">
        <v>213</v>
      </c>
      <c r="C289" s="170" t="s">
        <v>1</v>
      </c>
      <c r="D289" s="188">
        <f>459.66*0.3</f>
        <v>137.898</v>
      </c>
      <c r="E289" s="68"/>
      <c r="F289" s="143">
        <f>D289*E289</f>
        <v>0</v>
      </c>
    </row>
    <row r="290" spans="1:8" ht="30">
      <c r="A290" s="32"/>
      <c r="B290" s="32" t="s">
        <v>742</v>
      </c>
      <c r="C290" s="133" t="s">
        <v>44</v>
      </c>
      <c r="D290" s="133" t="s">
        <v>6</v>
      </c>
      <c r="E290" s="133" t="s">
        <v>7</v>
      </c>
      <c r="F290" s="133" t="s">
        <v>8</v>
      </c>
    </row>
    <row r="291" spans="1:8">
      <c r="A291" s="74" t="s">
        <v>743</v>
      </c>
      <c r="B291" s="78" t="s">
        <v>214</v>
      </c>
      <c r="C291" s="170" t="s">
        <v>1</v>
      </c>
      <c r="D291" s="189">
        <v>473.06</v>
      </c>
      <c r="E291" s="68"/>
      <c r="F291" s="143">
        <f>D291*E291</f>
        <v>0</v>
      </c>
    </row>
    <row r="292" spans="1:8">
      <c r="A292" s="74" t="s">
        <v>744</v>
      </c>
      <c r="B292" s="78" t="s">
        <v>215</v>
      </c>
      <c r="C292" s="170" t="s">
        <v>1</v>
      </c>
      <c r="D292" s="189">
        <v>262.82</v>
      </c>
      <c r="E292" s="68"/>
      <c r="F292" s="143">
        <f>D292*E292</f>
        <v>0</v>
      </c>
    </row>
    <row r="293" spans="1:8">
      <c r="A293" s="74" t="s">
        <v>745</v>
      </c>
      <c r="B293" s="79" t="s">
        <v>216</v>
      </c>
      <c r="C293" s="170" t="s">
        <v>0</v>
      </c>
      <c r="D293" s="188">
        <v>231.21</v>
      </c>
      <c r="E293" s="68"/>
      <c r="F293" s="143">
        <f>D293*E293</f>
        <v>0</v>
      </c>
    </row>
    <row r="294" spans="1:8">
      <c r="A294" s="74" t="s">
        <v>746</v>
      </c>
      <c r="B294" s="79" t="s">
        <v>217</v>
      </c>
      <c r="C294" s="170" t="s">
        <v>0</v>
      </c>
      <c r="D294" s="188">
        <v>231.21</v>
      </c>
      <c r="E294" s="68"/>
      <c r="F294" s="143">
        <f>D294*E294</f>
        <v>0</v>
      </c>
    </row>
    <row r="295" spans="1:8" ht="30">
      <c r="A295" s="74" t="s">
        <v>747</v>
      </c>
      <c r="B295" s="80" t="s">
        <v>218</v>
      </c>
      <c r="C295" s="170" t="s">
        <v>0</v>
      </c>
      <c r="D295" s="188">
        <v>331.79</v>
      </c>
      <c r="E295" s="68"/>
      <c r="F295" s="143">
        <f>D295*E295</f>
        <v>0</v>
      </c>
    </row>
    <row r="296" spans="1:8">
      <c r="A296" s="74"/>
      <c r="B296" s="79" t="s">
        <v>219</v>
      </c>
      <c r="C296" s="170"/>
      <c r="D296" s="188"/>
      <c r="E296" s="68"/>
      <c r="F296" s="143"/>
    </row>
    <row r="297" spans="1:8">
      <c r="A297" s="74" t="s">
        <v>748</v>
      </c>
      <c r="B297" s="77" t="s">
        <v>220</v>
      </c>
      <c r="C297" s="170" t="s">
        <v>94</v>
      </c>
      <c r="D297" s="188">
        <f>23.02+98.9+19.76+3.13</f>
        <v>144.81</v>
      </c>
      <c r="E297" s="68"/>
      <c r="F297" s="143">
        <f>D297*E297</f>
        <v>0</v>
      </c>
    </row>
    <row r="298" spans="1:8">
      <c r="A298" s="74" t="s">
        <v>749</v>
      </c>
      <c r="B298" s="77" t="s">
        <v>221</v>
      </c>
      <c r="C298" s="170" t="s">
        <v>94</v>
      </c>
      <c r="D298" s="188">
        <f>8.5+31.73+96.51+4.49+4.33</f>
        <v>145.56000000000003</v>
      </c>
      <c r="E298" s="68"/>
      <c r="F298" s="143">
        <f>D298*E298</f>
        <v>0</v>
      </c>
    </row>
    <row r="299" spans="1:8" ht="18.75">
      <c r="A299" s="62">
        <v>3</v>
      </c>
      <c r="B299" s="62" t="s">
        <v>897</v>
      </c>
      <c r="C299" s="62"/>
      <c r="D299" s="62"/>
      <c r="E299" s="62"/>
      <c r="F299" s="62"/>
      <c r="G299" s="64"/>
      <c r="H299" s="7"/>
    </row>
    <row r="300" spans="1:8" ht="30">
      <c r="A300" s="32"/>
      <c r="B300" s="32" t="s">
        <v>750</v>
      </c>
      <c r="C300" s="133" t="s">
        <v>44</v>
      </c>
      <c r="D300" s="133" t="s">
        <v>6</v>
      </c>
      <c r="E300" s="133" t="s">
        <v>7</v>
      </c>
      <c r="F300" s="133" t="s">
        <v>8</v>
      </c>
      <c r="G300" s="8"/>
      <c r="H300" s="8"/>
    </row>
    <row r="301" spans="1:8" ht="90">
      <c r="A301" s="81" t="s">
        <v>756</v>
      </c>
      <c r="B301" s="82" t="s">
        <v>222</v>
      </c>
      <c r="C301" s="126" t="s">
        <v>223</v>
      </c>
      <c r="D301" s="134">
        <v>1</v>
      </c>
      <c r="E301" s="68"/>
      <c r="F301" s="145">
        <f>D301*E301</f>
        <v>0</v>
      </c>
    </row>
    <row r="302" spans="1:8" ht="60">
      <c r="A302" s="81" t="s">
        <v>757</v>
      </c>
      <c r="B302" s="82" t="s">
        <v>224</v>
      </c>
      <c r="C302" s="126" t="s">
        <v>225</v>
      </c>
      <c r="D302" s="134">
        <v>335</v>
      </c>
      <c r="E302" s="68"/>
      <c r="F302" s="145">
        <f>D302*E302</f>
        <v>0</v>
      </c>
    </row>
    <row r="303" spans="1:8" ht="30">
      <c r="A303" s="81" t="s">
        <v>758</v>
      </c>
      <c r="B303" s="82" t="s">
        <v>226</v>
      </c>
      <c r="C303" s="126" t="s">
        <v>225</v>
      </c>
      <c r="D303" s="134">
        <v>139</v>
      </c>
      <c r="E303" s="68"/>
      <c r="F303" s="145">
        <f>D303*E303</f>
        <v>0</v>
      </c>
    </row>
    <row r="304" spans="1:8" ht="45">
      <c r="A304" s="81"/>
      <c r="B304" s="82" t="s">
        <v>227</v>
      </c>
      <c r="C304" s="126"/>
      <c r="D304" s="134"/>
      <c r="E304" s="145"/>
      <c r="F304" s="145"/>
    </row>
    <row r="305" spans="1:6">
      <c r="A305" s="81" t="s">
        <v>759</v>
      </c>
      <c r="B305" s="82" t="s">
        <v>228</v>
      </c>
      <c r="C305" s="126" t="s">
        <v>229</v>
      </c>
      <c r="D305" s="134">
        <v>4.2</v>
      </c>
      <c r="E305" s="68"/>
      <c r="F305" s="145">
        <f>D305*E305</f>
        <v>0</v>
      </c>
    </row>
    <row r="306" spans="1:6">
      <c r="A306" s="81" t="s">
        <v>760</v>
      </c>
      <c r="B306" s="82" t="s">
        <v>230</v>
      </c>
      <c r="C306" s="126" t="s">
        <v>229</v>
      </c>
      <c r="D306" s="134">
        <v>5</v>
      </c>
      <c r="E306" s="68"/>
      <c r="F306" s="145">
        <f>D306*E306</f>
        <v>0</v>
      </c>
    </row>
    <row r="307" spans="1:6" ht="45">
      <c r="A307" s="81"/>
      <c r="B307" s="82" t="s">
        <v>231</v>
      </c>
      <c r="C307" s="126"/>
      <c r="D307" s="134"/>
      <c r="E307" s="145"/>
      <c r="F307" s="145"/>
    </row>
    <row r="308" spans="1:6">
      <c r="A308" s="81" t="s">
        <v>761</v>
      </c>
      <c r="B308" s="82" t="s">
        <v>228</v>
      </c>
      <c r="C308" s="126" t="s">
        <v>229</v>
      </c>
      <c r="D308" s="134">
        <v>4.2</v>
      </c>
      <c r="E308" s="68"/>
      <c r="F308" s="145">
        <f>SUM(D308*E308)</f>
        <v>0</v>
      </c>
    </row>
    <row r="309" spans="1:6">
      <c r="A309" s="81" t="s">
        <v>762</v>
      </c>
      <c r="B309" s="82" t="s">
        <v>230</v>
      </c>
      <c r="C309" s="126" t="s">
        <v>229</v>
      </c>
      <c r="D309" s="134">
        <v>5</v>
      </c>
      <c r="E309" s="68"/>
      <c r="F309" s="145">
        <f>D309*E309</f>
        <v>0</v>
      </c>
    </row>
    <row r="310" spans="1:6" ht="60">
      <c r="A310" s="81" t="s">
        <v>763</v>
      </c>
      <c r="B310" s="83" t="s">
        <v>232</v>
      </c>
      <c r="C310" s="126" t="s">
        <v>233</v>
      </c>
      <c r="D310" s="134">
        <v>2</v>
      </c>
      <c r="E310" s="68"/>
      <c r="F310" s="145">
        <f>D310*E310</f>
        <v>0</v>
      </c>
    </row>
    <row r="311" spans="1:6" ht="75">
      <c r="A311" s="81" t="s">
        <v>764</v>
      </c>
      <c r="B311" s="83" t="s">
        <v>234</v>
      </c>
      <c r="C311" s="126" t="s">
        <v>2</v>
      </c>
      <c r="D311" s="134">
        <v>214</v>
      </c>
      <c r="E311" s="68"/>
      <c r="F311" s="145">
        <f>D311*E311</f>
        <v>0</v>
      </c>
    </row>
    <row r="312" spans="1:6" ht="30">
      <c r="A312" s="81" t="s">
        <v>765</v>
      </c>
      <c r="B312" s="83" t="s">
        <v>235</v>
      </c>
      <c r="C312" s="126" t="s">
        <v>10</v>
      </c>
      <c r="D312" s="134">
        <v>1</v>
      </c>
      <c r="E312" s="68"/>
      <c r="F312" s="145">
        <f>D312*E312</f>
        <v>0</v>
      </c>
    </row>
    <row r="313" spans="1:6" ht="30">
      <c r="A313" s="32"/>
      <c r="B313" s="32" t="s">
        <v>752</v>
      </c>
      <c r="C313" s="133" t="s">
        <v>44</v>
      </c>
      <c r="D313" s="133" t="s">
        <v>6</v>
      </c>
      <c r="E313" s="133" t="s">
        <v>7</v>
      </c>
      <c r="F313" s="133" t="s">
        <v>8</v>
      </c>
    </row>
    <row r="314" spans="1:6" ht="45">
      <c r="A314" s="81" t="s">
        <v>766</v>
      </c>
      <c r="B314" s="82" t="s">
        <v>236</v>
      </c>
      <c r="C314" s="126" t="s">
        <v>233</v>
      </c>
      <c r="D314" s="134">
        <v>20</v>
      </c>
      <c r="E314" s="68"/>
      <c r="F314" s="145">
        <f t="shared" ref="F314:F322" si="30">D314*E314</f>
        <v>0</v>
      </c>
    </row>
    <row r="315" spans="1:6" ht="45">
      <c r="A315" s="81" t="s">
        <v>767</v>
      </c>
      <c r="B315" s="46" t="s">
        <v>237</v>
      </c>
      <c r="C315" s="126" t="s">
        <v>233</v>
      </c>
      <c r="D315" s="134">
        <v>48</v>
      </c>
      <c r="E315" s="68"/>
      <c r="F315" s="145">
        <f t="shared" si="30"/>
        <v>0</v>
      </c>
    </row>
    <row r="316" spans="1:6" ht="45">
      <c r="A316" s="81" t="s">
        <v>768</v>
      </c>
      <c r="B316" s="46" t="s">
        <v>238</v>
      </c>
      <c r="C316" s="126" t="s">
        <v>233</v>
      </c>
      <c r="D316" s="134">
        <v>12</v>
      </c>
      <c r="E316" s="68"/>
      <c r="F316" s="145">
        <f t="shared" si="30"/>
        <v>0</v>
      </c>
    </row>
    <row r="317" spans="1:6" ht="45">
      <c r="A317" s="81" t="s">
        <v>769</v>
      </c>
      <c r="B317" s="82" t="s">
        <v>775</v>
      </c>
      <c r="C317" s="126" t="s">
        <v>10</v>
      </c>
      <c r="D317" s="134">
        <v>5</v>
      </c>
      <c r="E317" s="68"/>
      <c r="F317" s="145">
        <f t="shared" si="30"/>
        <v>0</v>
      </c>
    </row>
    <row r="318" spans="1:6" ht="60">
      <c r="A318" s="81" t="s">
        <v>770</v>
      </c>
      <c r="B318" s="46" t="s">
        <v>239</v>
      </c>
      <c r="C318" s="126" t="s">
        <v>233</v>
      </c>
      <c r="D318" s="134">
        <v>31</v>
      </c>
      <c r="E318" s="68"/>
      <c r="F318" s="145">
        <f t="shared" si="30"/>
        <v>0</v>
      </c>
    </row>
    <row r="319" spans="1:6" ht="60">
      <c r="A319" s="81" t="s">
        <v>771</v>
      </c>
      <c r="B319" s="82" t="s">
        <v>240</v>
      </c>
      <c r="C319" s="126" t="s">
        <v>233</v>
      </c>
      <c r="D319" s="134">
        <v>37</v>
      </c>
      <c r="E319" s="68"/>
      <c r="F319" s="145">
        <f t="shared" si="30"/>
        <v>0</v>
      </c>
    </row>
    <row r="320" spans="1:6" ht="45">
      <c r="A320" s="81" t="s">
        <v>772</v>
      </c>
      <c r="B320" s="82" t="s">
        <v>241</v>
      </c>
      <c r="C320" s="126" t="s">
        <v>233</v>
      </c>
      <c r="D320" s="134">
        <v>17</v>
      </c>
      <c r="E320" s="68"/>
      <c r="F320" s="145">
        <f t="shared" si="30"/>
        <v>0</v>
      </c>
    </row>
    <row r="321" spans="1:6" ht="60">
      <c r="A321" s="81" t="s">
        <v>773</v>
      </c>
      <c r="B321" s="46" t="s">
        <v>242</v>
      </c>
      <c r="C321" s="126" t="s">
        <v>233</v>
      </c>
      <c r="D321" s="134">
        <v>17</v>
      </c>
      <c r="E321" s="68"/>
      <c r="F321" s="145">
        <f t="shared" si="30"/>
        <v>0</v>
      </c>
    </row>
    <row r="322" spans="1:6" ht="45">
      <c r="A322" s="81" t="s">
        <v>774</v>
      </c>
      <c r="B322" s="46" t="s">
        <v>243</v>
      </c>
      <c r="C322" s="126" t="s">
        <v>233</v>
      </c>
      <c r="D322" s="134">
        <v>6.5</v>
      </c>
      <c r="E322" s="68"/>
      <c r="F322" s="145">
        <f t="shared" si="30"/>
        <v>0</v>
      </c>
    </row>
    <row r="323" spans="1:6" ht="30">
      <c r="A323" s="32"/>
      <c r="B323" s="32" t="s">
        <v>751</v>
      </c>
      <c r="C323" s="133" t="s">
        <v>44</v>
      </c>
      <c r="D323" s="133" t="s">
        <v>6</v>
      </c>
      <c r="E323" s="133" t="s">
        <v>7</v>
      </c>
      <c r="F323" s="133" t="s">
        <v>8</v>
      </c>
    </row>
    <row r="324" spans="1:6" ht="75">
      <c r="A324" s="81"/>
      <c r="B324" s="84" t="s">
        <v>776</v>
      </c>
      <c r="C324" s="129"/>
      <c r="D324" s="173"/>
      <c r="E324" s="146"/>
      <c r="F324" s="147"/>
    </row>
    <row r="325" spans="1:6">
      <c r="A325" s="81" t="s">
        <v>777</v>
      </c>
      <c r="B325" s="82" t="s">
        <v>244</v>
      </c>
      <c r="C325" s="126" t="s">
        <v>225</v>
      </c>
      <c r="D325" s="134">
        <v>48</v>
      </c>
      <c r="E325" s="68"/>
      <c r="F325" s="145">
        <f t="shared" ref="F325:F330" si="31">D325*E325</f>
        <v>0</v>
      </c>
    </row>
    <row r="326" spans="1:6">
      <c r="A326" s="81" t="s">
        <v>778</v>
      </c>
      <c r="B326" s="82" t="s">
        <v>245</v>
      </c>
      <c r="C326" s="126" t="s">
        <v>225</v>
      </c>
      <c r="D326" s="134">
        <v>32</v>
      </c>
      <c r="E326" s="68"/>
      <c r="F326" s="145">
        <f t="shared" si="31"/>
        <v>0</v>
      </c>
    </row>
    <row r="327" spans="1:6">
      <c r="A327" s="81" t="s">
        <v>779</v>
      </c>
      <c r="B327" s="82" t="s">
        <v>246</v>
      </c>
      <c r="C327" s="126" t="s">
        <v>225</v>
      </c>
      <c r="D327" s="134">
        <v>49</v>
      </c>
      <c r="E327" s="68"/>
      <c r="F327" s="145">
        <f t="shared" si="31"/>
        <v>0</v>
      </c>
    </row>
    <row r="328" spans="1:6">
      <c r="A328" s="81" t="s">
        <v>780</v>
      </c>
      <c r="B328" s="82" t="s">
        <v>247</v>
      </c>
      <c r="C328" s="126" t="s">
        <v>225</v>
      </c>
      <c r="D328" s="134">
        <v>122</v>
      </c>
      <c r="E328" s="68"/>
      <c r="F328" s="145">
        <f t="shared" si="31"/>
        <v>0</v>
      </c>
    </row>
    <row r="329" spans="1:6">
      <c r="A329" s="81" t="s">
        <v>781</v>
      </c>
      <c r="B329" s="82" t="s">
        <v>248</v>
      </c>
      <c r="C329" s="126" t="s">
        <v>225</v>
      </c>
      <c r="D329" s="134">
        <v>70</v>
      </c>
      <c r="E329" s="68"/>
      <c r="F329" s="145">
        <f t="shared" si="31"/>
        <v>0</v>
      </c>
    </row>
    <row r="330" spans="1:6">
      <c r="A330" s="81" t="s">
        <v>782</v>
      </c>
      <c r="B330" s="82" t="s">
        <v>249</v>
      </c>
      <c r="C330" s="126" t="s">
        <v>225</v>
      </c>
      <c r="D330" s="134">
        <v>16</v>
      </c>
      <c r="E330" s="68"/>
      <c r="F330" s="145">
        <f t="shared" si="31"/>
        <v>0</v>
      </c>
    </row>
    <row r="331" spans="1:6" ht="45">
      <c r="A331" s="81"/>
      <c r="B331" s="82" t="s">
        <v>250</v>
      </c>
      <c r="C331" s="126"/>
      <c r="D331" s="174"/>
      <c r="E331" s="148"/>
      <c r="F331" s="95"/>
    </row>
    <row r="332" spans="1:6">
      <c r="A332" s="81" t="s">
        <v>783</v>
      </c>
      <c r="B332" s="46" t="s">
        <v>251</v>
      </c>
      <c r="C332" s="126" t="s">
        <v>10</v>
      </c>
      <c r="D332" s="134">
        <v>3</v>
      </c>
      <c r="E332" s="68"/>
      <c r="F332" s="145">
        <f>D332*E332</f>
        <v>0</v>
      </c>
    </row>
    <row r="333" spans="1:6" ht="45">
      <c r="A333" s="81"/>
      <c r="B333" s="82" t="s">
        <v>252</v>
      </c>
      <c r="C333" s="149"/>
      <c r="D333" s="149"/>
      <c r="E333" s="149"/>
      <c r="F333" s="95"/>
    </row>
    <row r="334" spans="1:6">
      <c r="A334" s="81" t="s">
        <v>784</v>
      </c>
      <c r="B334" s="46" t="s">
        <v>253</v>
      </c>
      <c r="C334" s="126" t="s">
        <v>10</v>
      </c>
      <c r="D334" s="134">
        <v>5</v>
      </c>
      <c r="E334" s="68"/>
      <c r="F334" s="145">
        <f t="shared" ref="F334:F344" si="32">D334*E334</f>
        <v>0</v>
      </c>
    </row>
    <row r="335" spans="1:6" ht="30">
      <c r="A335" s="81"/>
      <c r="B335" s="82" t="s">
        <v>254</v>
      </c>
      <c r="C335" s="126"/>
      <c r="D335" s="134"/>
      <c r="E335" s="145"/>
      <c r="F335" s="145">
        <f t="shared" si="32"/>
        <v>0</v>
      </c>
    </row>
    <row r="336" spans="1:6">
      <c r="A336" s="81" t="s">
        <v>785</v>
      </c>
      <c r="B336" s="82" t="s">
        <v>255</v>
      </c>
      <c r="C336" s="126" t="s">
        <v>10</v>
      </c>
      <c r="D336" s="134">
        <v>11</v>
      </c>
      <c r="E336" s="68"/>
      <c r="F336" s="145">
        <f t="shared" si="32"/>
        <v>0</v>
      </c>
    </row>
    <row r="337" spans="1:6">
      <c r="A337" s="81" t="s">
        <v>786</v>
      </c>
      <c r="B337" s="82" t="s">
        <v>256</v>
      </c>
      <c r="C337" s="126" t="s">
        <v>10</v>
      </c>
      <c r="D337" s="134">
        <v>1</v>
      </c>
      <c r="E337" s="68"/>
      <c r="F337" s="145">
        <f t="shared" si="32"/>
        <v>0</v>
      </c>
    </row>
    <row r="338" spans="1:6" ht="30">
      <c r="A338" s="81" t="s">
        <v>787</v>
      </c>
      <c r="B338" s="82" t="s">
        <v>257</v>
      </c>
      <c r="C338" s="126" t="s">
        <v>10</v>
      </c>
      <c r="D338" s="134">
        <v>8</v>
      </c>
      <c r="E338" s="68"/>
      <c r="F338" s="145">
        <f t="shared" si="32"/>
        <v>0</v>
      </c>
    </row>
    <row r="339" spans="1:6" ht="30">
      <c r="A339" s="81" t="s">
        <v>788</v>
      </c>
      <c r="B339" s="82" t="s">
        <v>258</v>
      </c>
      <c r="C339" s="126" t="s">
        <v>10</v>
      </c>
      <c r="D339" s="134">
        <v>7</v>
      </c>
      <c r="E339" s="68"/>
      <c r="F339" s="145">
        <f t="shared" si="32"/>
        <v>0</v>
      </c>
    </row>
    <row r="340" spans="1:6" ht="30" customHeight="1">
      <c r="A340" s="81" t="s">
        <v>789</v>
      </c>
      <c r="B340" s="82" t="s">
        <v>259</v>
      </c>
      <c r="C340" s="126" t="s">
        <v>10</v>
      </c>
      <c r="D340" s="134">
        <v>2</v>
      </c>
      <c r="E340" s="68"/>
      <c r="F340" s="145">
        <f t="shared" si="32"/>
        <v>0</v>
      </c>
    </row>
    <row r="341" spans="1:6" ht="105">
      <c r="A341" s="81"/>
      <c r="B341" s="82" t="s">
        <v>260</v>
      </c>
      <c r="C341" s="126"/>
      <c r="D341" s="134"/>
      <c r="E341" s="145"/>
      <c r="F341" s="145">
        <f t="shared" si="32"/>
        <v>0</v>
      </c>
    </row>
    <row r="342" spans="1:6">
      <c r="A342" s="81" t="s">
        <v>790</v>
      </c>
      <c r="B342" s="82" t="s">
        <v>261</v>
      </c>
      <c r="C342" s="126" t="s">
        <v>10</v>
      </c>
      <c r="D342" s="134">
        <v>1</v>
      </c>
      <c r="E342" s="68"/>
      <c r="F342" s="145">
        <f t="shared" si="32"/>
        <v>0</v>
      </c>
    </row>
    <row r="343" spans="1:6">
      <c r="A343" s="81" t="s">
        <v>791</v>
      </c>
      <c r="B343" s="82" t="s">
        <v>262</v>
      </c>
      <c r="C343" s="126" t="s">
        <v>10</v>
      </c>
      <c r="D343" s="134">
        <v>1</v>
      </c>
      <c r="E343" s="68"/>
      <c r="F343" s="145">
        <f t="shared" si="32"/>
        <v>0</v>
      </c>
    </row>
    <row r="344" spans="1:6">
      <c r="A344" s="81" t="s">
        <v>792</v>
      </c>
      <c r="B344" s="82" t="s">
        <v>263</v>
      </c>
      <c r="C344" s="126" t="s">
        <v>10</v>
      </c>
      <c r="D344" s="134">
        <v>1</v>
      </c>
      <c r="E344" s="68"/>
      <c r="F344" s="145">
        <f t="shared" si="32"/>
        <v>0</v>
      </c>
    </row>
    <row r="345" spans="1:6" ht="90">
      <c r="A345" s="81"/>
      <c r="B345" s="82" t="s">
        <v>264</v>
      </c>
      <c r="C345" s="126"/>
      <c r="D345" s="134"/>
      <c r="E345" s="145"/>
      <c r="F345" s="145"/>
    </row>
    <row r="346" spans="1:6">
      <c r="A346" s="81" t="s">
        <v>793</v>
      </c>
      <c r="B346" s="82" t="s">
        <v>265</v>
      </c>
      <c r="C346" s="126" t="s">
        <v>10</v>
      </c>
      <c r="D346" s="134">
        <v>5</v>
      </c>
      <c r="E346" s="68"/>
      <c r="F346" s="145">
        <f t="shared" ref="F346:F351" si="33">D346*E346</f>
        <v>0</v>
      </c>
    </row>
    <row r="347" spans="1:6">
      <c r="A347" s="81" t="s">
        <v>794</v>
      </c>
      <c r="B347" s="82" t="s">
        <v>266</v>
      </c>
      <c r="C347" s="126" t="s">
        <v>0</v>
      </c>
      <c r="D347" s="134">
        <v>10</v>
      </c>
      <c r="E347" s="68"/>
      <c r="F347" s="145">
        <f t="shared" si="33"/>
        <v>0</v>
      </c>
    </row>
    <row r="348" spans="1:6">
      <c r="A348" s="81" t="s">
        <v>795</v>
      </c>
      <c r="B348" s="82" t="s">
        <v>267</v>
      </c>
      <c r="C348" s="126" t="s">
        <v>10</v>
      </c>
      <c r="D348" s="134">
        <v>5</v>
      </c>
      <c r="E348" s="68"/>
      <c r="F348" s="145">
        <f t="shared" si="33"/>
        <v>0</v>
      </c>
    </row>
    <row r="349" spans="1:6" ht="45">
      <c r="A349" s="81" t="s">
        <v>796</v>
      </c>
      <c r="B349" s="82" t="s">
        <v>268</v>
      </c>
      <c r="C349" s="126" t="s">
        <v>233</v>
      </c>
      <c r="D349" s="134">
        <v>1.8</v>
      </c>
      <c r="E349" s="68"/>
      <c r="F349" s="145">
        <f t="shared" si="33"/>
        <v>0</v>
      </c>
    </row>
    <row r="350" spans="1:6" ht="30">
      <c r="A350" s="81" t="s">
        <v>797</v>
      </c>
      <c r="B350" s="84" t="s">
        <v>269</v>
      </c>
      <c r="C350" s="126" t="s">
        <v>10</v>
      </c>
      <c r="D350" s="134">
        <v>5</v>
      </c>
      <c r="E350" s="68"/>
      <c r="F350" s="145">
        <f t="shared" si="33"/>
        <v>0</v>
      </c>
    </row>
    <row r="351" spans="1:6" ht="30">
      <c r="A351" s="81" t="s">
        <v>798</v>
      </c>
      <c r="B351" s="84" t="s">
        <v>270</v>
      </c>
      <c r="C351" s="126" t="s">
        <v>10</v>
      </c>
      <c r="D351" s="134">
        <v>1</v>
      </c>
      <c r="E351" s="68"/>
      <c r="F351" s="145">
        <f t="shared" si="33"/>
        <v>0</v>
      </c>
    </row>
    <row r="352" spans="1:6" ht="30">
      <c r="A352" s="81"/>
      <c r="B352" s="84" t="s">
        <v>271</v>
      </c>
      <c r="C352" s="126"/>
      <c r="D352" s="134"/>
      <c r="E352" s="145"/>
      <c r="F352" s="145"/>
    </row>
    <row r="353" spans="1:6">
      <c r="A353" s="81" t="s">
        <v>799</v>
      </c>
      <c r="B353" s="84" t="s">
        <v>272</v>
      </c>
      <c r="C353" s="126" t="s">
        <v>2</v>
      </c>
      <c r="D353" s="134">
        <v>10</v>
      </c>
      <c r="E353" s="68"/>
      <c r="F353" s="145">
        <f t="shared" ref="F353:F358" si="34">D353*E353</f>
        <v>0</v>
      </c>
    </row>
    <row r="354" spans="1:6">
      <c r="A354" s="81" t="s">
        <v>800</v>
      </c>
      <c r="B354" s="84" t="s">
        <v>273</v>
      </c>
      <c r="C354" s="126" t="s">
        <v>2</v>
      </c>
      <c r="D354" s="134">
        <v>8</v>
      </c>
      <c r="E354" s="68"/>
      <c r="F354" s="145">
        <f t="shared" si="34"/>
        <v>0</v>
      </c>
    </row>
    <row r="355" spans="1:6">
      <c r="A355" s="81" t="s">
        <v>801</v>
      </c>
      <c r="B355" s="84" t="s">
        <v>274</v>
      </c>
      <c r="C355" s="126" t="s">
        <v>2</v>
      </c>
      <c r="D355" s="134">
        <v>2.5</v>
      </c>
      <c r="E355" s="68"/>
      <c r="F355" s="145">
        <f t="shared" si="34"/>
        <v>0</v>
      </c>
    </row>
    <row r="356" spans="1:6">
      <c r="A356" s="81" t="s">
        <v>802</v>
      </c>
      <c r="B356" s="84" t="s">
        <v>275</v>
      </c>
      <c r="C356" s="126" t="s">
        <v>2</v>
      </c>
      <c r="D356" s="134">
        <v>22</v>
      </c>
      <c r="E356" s="68"/>
      <c r="F356" s="145">
        <f t="shared" si="34"/>
        <v>0</v>
      </c>
    </row>
    <row r="357" spans="1:6" ht="60">
      <c r="A357" s="81" t="s">
        <v>803</v>
      </c>
      <c r="B357" s="82" t="s">
        <v>276</v>
      </c>
      <c r="C357" s="126" t="s">
        <v>10</v>
      </c>
      <c r="D357" s="134">
        <v>20</v>
      </c>
      <c r="E357" s="68"/>
      <c r="F357" s="145">
        <f t="shared" si="34"/>
        <v>0</v>
      </c>
    </row>
    <row r="358" spans="1:6" ht="60">
      <c r="A358" s="81" t="s">
        <v>804</v>
      </c>
      <c r="B358" s="84" t="s">
        <v>277</v>
      </c>
      <c r="C358" s="126" t="s">
        <v>225</v>
      </c>
      <c r="D358" s="134">
        <v>335</v>
      </c>
      <c r="E358" s="68"/>
      <c r="F358" s="145">
        <f t="shared" si="34"/>
        <v>0</v>
      </c>
    </row>
    <row r="359" spans="1:6" ht="30">
      <c r="A359" s="32"/>
      <c r="B359" s="32" t="s">
        <v>753</v>
      </c>
      <c r="C359" s="133" t="s">
        <v>44</v>
      </c>
      <c r="D359" s="133" t="s">
        <v>6</v>
      </c>
      <c r="E359" s="133" t="s">
        <v>7</v>
      </c>
      <c r="F359" s="133" t="s">
        <v>8</v>
      </c>
    </row>
    <row r="360" spans="1:6" ht="45">
      <c r="A360" s="54" t="s">
        <v>805</v>
      </c>
      <c r="B360" s="82" t="s">
        <v>278</v>
      </c>
      <c r="C360" s="149" t="s">
        <v>233</v>
      </c>
      <c r="D360" s="175">
        <v>24</v>
      </c>
      <c r="E360" s="68"/>
      <c r="F360" s="150">
        <f t="shared" ref="F360:F367" si="35">D360*E360</f>
        <v>0</v>
      </c>
    </row>
    <row r="361" spans="1:6" ht="45">
      <c r="A361" s="54" t="s">
        <v>806</v>
      </c>
      <c r="B361" s="82" t="s">
        <v>279</v>
      </c>
      <c r="C361" s="149" t="s">
        <v>233</v>
      </c>
      <c r="D361" s="175">
        <v>108</v>
      </c>
      <c r="E361" s="68"/>
      <c r="F361" s="150">
        <f t="shared" si="35"/>
        <v>0</v>
      </c>
    </row>
    <row r="362" spans="1:6" ht="45">
      <c r="A362" s="54" t="s">
        <v>807</v>
      </c>
      <c r="B362" s="82" t="s">
        <v>1126</v>
      </c>
      <c r="C362" s="149" t="s">
        <v>10</v>
      </c>
      <c r="D362" s="175">
        <v>4</v>
      </c>
      <c r="E362" s="68"/>
      <c r="F362" s="150">
        <f t="shared" si="35"/>
        <v>0</v>
      </c>
    </row>
    <row r="363" spans="1:6" ht="45">
      <c r="A363" s="54" t="s">
        <v>808</v>
      </c>
      <c r="B363" s="82" t="s">
        <v>280</v>
      </c>
      <c r="C363" s="149" t="s">
        <v>233</v>
      </c>
      <c r="D363" s="175">
        <v>1</v>
      </c>
      <c r="E363" s="68"/>
      <c r="F363" s="150">
        <f t="shared" si="35"/>
        <v>0</v>
      </c>
    </row>
    <row r="364" spans="1:6" ht="90">
      <c r="A364" s="54" t="s">
        <v>809</v>
      </c>
      <c r="B364" s="82" t="s">
        <v>281</v>
      </c>
      <c r="C364" s="149" t="s">
        <v>233</v>
      </c>
      <c r="D364" s="175">
        <v>31</v>
      </c>
      <c r="E364" s="68"/>
      <c r="F364" s="150">
        <f t="shared" si="35"/>
        <v>0</v>
      </c>
    </row>
    <row r="365" spans="1:6" ht="45">
      <c r="A365" s="54" t="s">
        <v>810</v>
      </c>
      <c r="B365" s="82" t="s">
        <v>282</v>
      </c>
      <c r="C365" s="149" t="s">
        <v>233</v>
      </c>
      <c r="D365" s="175">
        <v>45</v>
      </c>
      <c r="E365" s="68"/>
      <c r="F365" s="150">
        <f t="shared" si="35"/>
        <v>0</v>
      </c>
    </row>
    <row r="366" spans="1:6" ht="30">
      <c r="A366" s="54" t="s">
        <v>811</v>
      </c>
      <c r="B366" s="82" t="s">
        <v>283</v>
      </c>
      <c r="C366" s="149" t="s">
        <v>233</v>
      </c>
      <c r="D366" s="175">
        <v>47</v>
      </c>
      <c r="E366" s="68"/>
      <c r="F366" s="150">
        <f t="shared" si="35"/>
        <v>0</v>
      </c>
    </row>
    <row r="367" spans="1:6" ht="45">
      <c r="A367" s="54" t="s">
        <v>812</v>
      </c>
      <c r="B367" s="82" t="s">
        <v>284</v>
      </c>
      <c r="C367" s="149" t="s">
        <v>233</v>
      </c>
      <c r="D367" s="175">
        <v>140</v>
      </c>
      <c r="E367" s="68"/>
      <c r="F367" s="150">
        <f t="shared" si="35"/>
        <v>0</v>
      </c>
    </row>
    <row r="368" spans="1:6" ht="30">
      <c r="A368" s="32"/>
      <c r="B368" s="32" t="s">
        <v>754</v>
      </c>
      <c r="C368" s="133" t="s">
        <v>44</v>
      </c>
      <c r="D368" s="133" t="s">
        <v>6</v>
      </c>
      <c r="E368" s="133" t="s">
        <v>7</v>
      </c>
      <c r="F368" s="133" t="s">
        <v>8</v>
      </c>
    </row>
    <row r="369" spans="1:6" ht="75">
      <c r="A369" s="54"/>
      <c r="B369" s="82" t="s">
        <v>285</v>
      </c>
      <c r="C369" s="149"/>
      <c r="D369" s="175"/>
      <c r="E369" s="150"/>
      <c r="F369" s="150"/>
    </row>
    <row r="370" spans="1:6">
      <c r="A370" s="54" t="s">
        <v>813</v>
      </c>
      <c r="B370" s="82" t="s">
        <v>286</v>
      </c>
      <c r="C370" s="149" t="s">
        <v>225</v>
      </c>
      <c r="D370" s="175">
        <v>144</v>
      </c>
      <c r="E370" s="68"/>
      <c r="F370" s="150">
        <f>D370*E370</f>
        <v>0</v>
      </c>
    </row>
    <row r="371" spans="1:6">
      <c r="A371" s="54" t="s">
        <v>814</v>
      </c>
      <c r="B371" s="82" t="s">
        <v>287</v>
      </c>
      <c r="C371" s="149" t="s">
        <v>225</v>
      </c>
      <c r="D371" s="175">
        <v>11</v>
      </c>
      <c r="E371" s="68"/>
      <c r="F371" s="150">
        <f>D371*E371</f>
        <v>0</v>
      </c>
    </row>
    <row r="372" spans="1:6">
      <c r="A372" s="54" t="s">
        <v>815</v>
      </c>
      <c r="B372" s="82" t="s">
        <v>288</v>
      </c>
      <c r="C372" s="149" t="s">
        <v>225</v>
      </c>
      <c r="D372" s="175">
        <v>1</v>
      </c>
      <c r="E372" s="68"/>
      <c r="F372" s="150">
        <f>D372*E372</f>
        <v>0</v>
      </c>
    </row>
    <row r="373" spans="1:6" ht="90">
      <c r="A373" s="54"/>
      <c r="B373" s="82" t="s">
        <v>289</v>
      </c>
      <c r="C373" s="149"/>
      <c r="D373" s="175"/>
      <c r="E373" s="150"/>
      <c r="F373" s="150"/>
    </row>
    <row r="374" spans="1:6">
      <c r="A374" s="54" t="s">
        <v>816</v>
      </c>
      <c r="B374" s="82" t="s">
        <v>290</v>
      </c>
      <c r="C374" s="149" t="s">
        <v>225</v>
      </c>
      <c r="D374" s="175">
        <v>36</v>
      </c>
      <c r="E374" s="68"/>
      <c r="F374" s="150">
        <f>D374*E374</f>
        <v>0</v>
      </c>
    </row>
    <row r="375" spans="1:6">
      <c r="A375" s="54" t="s">
        <v>817</v>
      </c>
      <c r="B375" s="82" t="s">
        <v>291</v>
      </c>
      <c r="C375" s="149" t="s">
        <v>225</v>
      </c>
      <c r="D375" s="175">
        <v>6</v>
      </c>
      <c r="E375" s="68"/>
      <c r="F375" s="150">
        <f>D375*E375</f>
        <v>0</v>
      </c>
    </row>
    <row r="376" spans="1:6" ht="165">
      <c r="A376" s="54"/>
      <c r="B376" s="82" t="s">
        <v>292</v>
      </c>
      <c r="C376" s="149"/>
      <c r="D376" s="176"/>
      <c r="E376" s="151"/>
      <c r="F376" s="151"/>
    </row>
    <row r="377" spans="1:6">
      <c r="A377" s="54"/>
      <c r="B377" s="46" t="s">
        <v>293</v>
      </c>
      <c r="C377" s="149"/>
      <c r="D377" s="176"/>
      <c r="E377" s="151"/>
      <c r="F377" s="151"/>
    </row>
    <row r="378" spans="1:6">
      <c r="A378" s="54" t="s">
        <v>818</v>
      </c>
      <c r="B378" s="46" t="s">
        <v>294</v>
      </c>
      <c r="C378" s="149" t="s">
        <v>225</v>
      </c>
      <c r="D378" s="175">
        <v>196</v>
      </c>
      <c r="E378" s="68"/>
      <c r="F378" s="150">
        <f>D378*E378</f>
        <v>0</v>
      </c>
    </row>
    <row r="379" spans="1:6">
      <c r="A379" s="54" t="s">
        <v>819</v>
      </c>
      <c r="B379" s="46" t="s">
        <v>295</v>
      </c>
      <c r="C379" s="149" t="s">
        <v>225</v>
      </c>
      <c r="D379" s="175">
        <v>155</v>
      </c>
      <c r="E379" s="68"/>
      <c r="F379" s="150">
        <f>D379*E379</f>
        <v>0</v>
      </c>
    </row>
    <row r="380" spans="1:6">
      <c r="A380" s="54" t="s">
        <v>820</v>
      </c>
      <c r="B380" s="46" t="s">
        <v>296</v>
      </c>
      <c r="C380" s="149" t="s">
        <v>225</v>
      </c>
      <c r="D380" s="175">
        <v>14</v>
      </c>
      <c r="E380" s="68"/>
      <c r="F380" s="150">
        <f>D380*E380</f>
        <v>0</v>
      </c>
    </row>
    <row r="381" spans="1:6">
      <c r="A381" s="54" t="s">
        <v>821</v>
      </c>
      <c r="B381" s="46" t="s">
        <v>297</v>
      </c>
      <c r="C381" s="149" t="s">
        <v>225</v>
      </c>
      <c r="D381" s="175">
        <v>136</v>
      </c>
      <c r="E381" s="68"/>
      <c r="F381" s="150">
        <f>D381*E381</f>
        <v>0</v>
      </c>
    </row>
    <row r="382" spans="1:6" ht="45">
      <c r="A382" s="54"/>
      <c r="B382" s="82" t="s">
        <v>298</v>
      </c>
      <c r="C382" s="149"/>
      <c r="D382" s="176"/>
      <c r="E382" s="152"/>
      <c r="F382" s="153"/>
    </row>
    <row r="383" spans="1:6">
      <c r="A383" s="54" t="s">
        <v>822</v>
      </c>
      <c r="B383" s="46" t="s">
        <v>299</v>
      </c>
      <c r="C383" s="149" t="s">
        <v>225</v>
      </c>
      <c r="D383" s="175">
        <v>105</v>
      </c>
      <c r="E383" s="68"/>
      <c r="F383" s="150">
        <f>D383*E383</f>
        <v>0</v>
      </c>
    </row>
    <row r="384" spans="1:6">
      <c r="A384" s="54" t="s">
        <v>823</v>
      </c>
      <c r="B384" s="46" t="s">
        <v>300</v>
      </c>
      <c r="C384" s="149" t="s">
        <v>225</v>
      </c>
      <c r="D384" s="175">
        <v>127</v>
      </c>
      <c r="E384" s="68"/>
      <c r="F384" s="150">
        <f>D384*E384</f>
        <v>0</v>
      </c>
    </row>
    <row r="385" spans="1:6">
      <c r="A385" s="54" t="s">
        <v>824</v>
      </c>
      <c r="B385" s="46" t="s">
        <v>301</v>
      </c>
      <c r="C385" s="149" t="s">
        <v>225</v>
      </c>
      <c r="D385" s="175">
        <v>7</v>
      </c>
      <c r="E385" s="68"/>
      <c r="F385" s="150">
        <f>D385*E385</f>
        <v>0</v>
      </c>
    </row>
    <row r="386" spans="1:6">
      <c r="A386" s="54" t="s">
        <v>825</v>
      </c>
      <c r="B386" s="46" t="s">
        <v>302</v>
      </c>
      <c r="C386" s="149" t="s">
        <v>225</v>
      </c>
      <c r="D386" s="175">
        <v>61</v>
      </c>
      <c r="E386" s="68"/>
      <c r="F386" s="150">
        <f>D386*E386</f>
        <v>0</v>
      </c>
    </row>
    <row r="387" spans="1:6" ht="60">
      <c r="A387" s="54"/>
      <c r="B387" s="82" t="s">
        <v>303</v>
      </c>
      <c r="C387" s="149"/>
      <c r="D387" s="176"/>
      <c r="E387" s="152"/>
      <c r="F387" s="153"/>
    </row>
    <row r="388" spans="1:6">
      <c r="A388" s="54" t="s">
        <v>826</v>
      </c>
      <c r="B388" s="46" t="s">
        <v>304</v>
      </c>
      <c r="C388" s="176" t="s">
        <v>10</v>
      </c>
      <c r="D388" s="175">
        <v>3</v>
      </c>
      <c r="E388" s="68"/>
      <c r="F388" s="150">
        <f>D388*E388</f>
        <v>0</v>
      </c>
    </row>
    <row r="389" spans="1:6">
      <c r="A389" s="54" t="s">
        <v>827</v>
      </c>
      <c r="B389" s="46" t="s">
        <v>305</v>
      </c>
      <c r="C389" s="176" t="s">
        <v>10</v>
      </c>
      <c r="D389" s="175">
        <v>1</v>
      </c>
      <c r="E389" s="68"/>
      <c r="F389" s="150">
        <f>D389*E389</f>
        <v>0</v>
      </c>
    </row>
    <row r="390" spans="1:6" ht="30">
      <c r="A390" s="54"/>
      <c r="B390" s="82" t="s">
        <v>306</v>
      </c>
      <c r="C390" s="149"/>
      <c r="D390" s="176"/>
      <c r="E390" s="152"/>
      <c r="F390" s="153"/>
    </row>
    <row r="391" spans="1:6">
      <c r="A391" s="54" t="s">
        <v>828</v>
      </c>
      <c r="B391" s="46" t="s">
        <v>307</v>
      </c>
      <c r="C391" s="176" t="s">
        <v>10</v>
      </c>
      <c r="D391" s="175">
        <v>6</v>
      </c>
      <c r="E391" s="68"/>
      <c r="F391" s="150">
        <f>D391*E391</f>
        <v>0</v>
      </c>
    </row>
    <row r="392" spans="1:6" ht="45">
      <c r="A392" s="54"/>
      <c r="B392" s="82" t="s">
        <v>308</v>
      </c>
      <c r="C392" s="149"/>
      <c r="D392" s="176"/>
      <c r="E392" s="152"/>
      <c r="F392" s="153"/>
    </row>
    <row r="393" spans="1:6">
      <c r="A393" s="54" t="s">
        <v>829</v>
      </c>
      <c r="B393" s="46" t="s">
        <v>309</v>
      </c>
      <c r="C393" s="149" t="s">
        <v>225</v>
      </c>
      <c r="D393" s="175">
        <v>20</v>
      </c>
      <c r="E393" s="68"/>
      <c r="F393" s="150">
        <f>D393*E393</f>
        <v>0</v>
      </c>
    </row>
    <row r="394" spans="1:6" ht="60">
      <c r="A394" s="54" t="s">
        <v>830</v>
      </c>
      <c r="B394" s="82" t="s">
        <v>310</v>
      </c>
      <c r="C394" s="176" t="s">
        <v>10</v>
      </c>
      <c r="D394" s="175">
        <v>12</v>
      </c>
      <c r="E394" s="68"/>
      <c r="F394" s="150">
        <f>D394*E394</f>
        <v>0</v>
      </c>
    </row>
    <row r="395" spans="1:6" ht="45">
      <c r="A395" s="54"/>
      <c r="B395" s="82" t="s">
        <v>311</v>
      </c>
      <c r="C395" s="149"/>
      <c r="D395" s="176"/>
      <c r="E395" s="152"/>
      <c r="F395" s="153"/>
    </row>
    <row r="396" spans="1:6">
      <c r="A396" s="54" t="s">
        <v>831</v>
      </c>
      <c r="B396" s="46" t="s">
        <v>312</v>
      </c>
      <c r="C396" s="176" t="s">
        <v>10</v>
      </c>
      <c r="D396" s="175">
        <v>8</v>
      </c>
      <c r="E396" s="68"/>
      <c r="F396" s="150">
        <f>D396*E396</f>
        <v>0</v>
      </c>
    </row>
    <row r="397" spans="1:6">
      <c r="A397" s="54" t="s">
        <v>832</v>
      </c>
      <c r="B397" s="46" t="s">
        <v>313</v>
      </c>
      <c r="C397" s="176" t="s">
        <v>10</v>
      </c>
      <c r="D397" s="175">
        <v>2</v>
      </c>
      <c r="E397" s="68"/>
      <c r="F397" s="150">
        <f>D397*E397</f>
        <v>0</v>
      </c>
    </row>
    <row r="398" spans="1:6">
      <c r="A398" s="54" t="s">
        <v>833</v>
      </c>
      <c r="B398" s="46" t="s">
        <v>314</v>
      </c>
      <c r="C398" s="176" t="s">
        <v>10</v>
      </c>
      <c r="D398" s="175">
        <v>2</v>
      </c>
      <c r="E398" s="68"/>
      <c r="F398" s="150">
        <f>D398*E398</f>
        <v>0</v>
      </c>
    </row>
    <row r="399" spans="1:6">
      <c r="A399" s="54" t="s">
        <v>834</v>
      </c>
      <c r="B399" s="46" t="s">
        <v>315</v>
      </c>
      <c r="C399" s="176" t="s">
        <v>10</v>
      </c>
      <c r="D399" s="175">
        <v>2</v>
      </c>
      <c r="E399" s="68"/>
      <c r="F399" s="150">
        <f>D399*E399</f>
        <v>0</v>
      </c>
    </row>
    <row r="400" spans="1:6">
      <c r="A400" s="54" t="s">
        <v>835</v>
      </c>
      <c r="B400" s="46" t="s">
        <v>316</v>
      </c>
      <c r="C400" s="176" t="s">
        <v>10</v>
      </c>
      <c r="D400" s="175">
        <v>2</v>
      </c>
      <c r="E400" s="68"/>
      <c r="F400" s="150">
        <f>D400*E400</f>
        <v>0</v>
      </c>
    </row>
    <row r="401" spans="1:6" ht="45">
      <c r="A401" s="54"/>
      <c r="B401" s="82" t="s">
        <v>317</v>
      </c>
      <c r="C401" s="149"/>
      <c r="D401" s="176"/>
      <c r="E401" s="152"/>
      <c r="F401" s="153"/>
    </row>
    <row r="402" spans="1:6">
      <c r="A402" s="54" t="s">
        <v>836</v>
      </c>
      <c r="B402" s="46" t="s">
        <v>318</v>
      </c>
      <c r="C402" s="176" t="s">
        <v>10</v>
      </c>
      <c r="D402" s="175">
        <v>6</v>
      </c>
      <c r="E402" s="68"/>
      <c r="F402" s="150">
        <f t="shared" ref="F402:F410" si="36">D402*E402</f>
        <v>0</v>
      </c>
    </row>
    <row r="403" spans="1:6">
      <c r="A403" s="54" t="s">
        <v>837</v>
      </c>
      <c r="B403" s="46" t="s">
        <v>319</v>
      </c>
      <c r="C403" s="176" t="s">
        <v>10</v>
      </c>
      <c r="D403" s="175">
        <v>1</v>
      </c>
      <c r="E403" s="68"/>
      <c r="F403" s="150">
        <f t="shared" si="36"/>
        <v>0</v>
      </c>
    </row>
    <row r="404" spans="1:6">
      <c r="A404" s="54" t="s">
        <v>838</v>
      </c>
      <c r="B404" s="46" t="s">
        <v>320</v>
      </c>
      <c r="C404" s="176" t="s">
        <v>10</v>
      </c>
      <c r="D404" s="175">
        <v>1</v>
      </c>
      <c r="E404" s="68"/>
      <c r="F404" s="150">
        <f t="shared" si="36"/>
        <v>0</v>
      </c>
    </row>
    <row r="405" spans="1:6">
      <c r="A405" s="54" t="s">
        <v>839</v>
      </c>
      <c r="B405" s="46" t="s">
        <v>321</v>
      </c>
      <c r="C405" s="176" t="s">
        <v>10</v>
      </c>
      <c r="D405" s="175">
        <v>3</v>
      </c>
      <c r="E405" s="68"/>
      <c r="F405" s="150">
        <f t="shared" si="36"/>
        <v>0</v>
      </c>
    </row>
    <row r="406" spans="1:6">
      <c r="A406" s="54" t="s">
        <v>840</v>
      </c>
      <c r="B406" s="46" t="s">
        <v>322</v>
      </c>
      <c r="C406" s="176" t="s">
        <v>10</v>
      </c>
      <c r="D406" s="175">
        <v>6</v>
      </c>
      <c r="E406" s="68"/>
      <c r="F406" s="150">
        <f t="shared" si="36"/>
        <v>0</v>
      </c>
    </row>
    <row r="407" spans="1:6">
      <c r="A407" s="54" t="s">
        <v>841</v>
      </c>
      <c r="B407" s="46" t="s">
        <v>323</v>
      </c>
      <c r="C407" s="176" t="s">
        <v>10</v>
      </c>
      <c r="D407" s="175">
        <v>4</v>
      </c>
      <c r="E407" s="68"/>
      <c r="F407" s="150">
        <f t="shared" si="36"/>
        <v>0</v>
      </c>
    </row>
    <row r="408" spans="1:6">
      <c r="A408" s="54" t="s">
        <v>842</v>
      </c>
      <c r="B408" s="46" t="s">
        <v>324</v>
      </c>
      <c r="C408" s="176" t="s">
        <v>10</v>
      </c>
      <c r="D408" s="175">
        <v>2</v>
      </c>
      <c r="E408" s="68"/>
      <c r="F408" s="150">
        <f t="shared" si="36"/>
        <v>0</v>
      </c>
    </row>
    <row r="409" spans="1:6" ht="45">
      <c r="A409" s="54" t="s">
        <v>843</v>
      </c>
      <c r="B409" s="82" t="s">
        <v>325</v>
      </c>
      <c r="C409" s="149" t="s">
        <v>233</v>
      </c>
      <c r="D409" s="175">
        <v>1</v>
      </c>
      <c r="E409" s="68"/>
      <c r="F409" s="150">
        <f t="shared" si="36"/>
        <v>0</v>
      </c>
    </row>
    <row r="410" spans="1:6" ht="30">
      <c r="A410" s="54" t="s">
        <v>844</v>
      </c>
      <c r="B410" s="82" t="s">
        <v>326</v>
      </c>
      <c r="C410" s="149" t="s">
        <v>225</v>
      </c>
      <c r="D410" s="175">
        <v>146</v>
      </c>
      <c r="E410" s="68"/>
      <c r="F410" s="150">
        <f t="shared" si="36"/>
        <v>0</v>
      </c>
    </row>
    <row r="411" spans="1:6" ht="75">
      <c r="A411" s="54"/>
      <c r="B411" s="82" t="s">
        <v>327</v>
      </c>
      <c r="C411" s="149"/>
      <c r="D411" s="176"/>
      <c r="E411" s="152"/>
      <c r="F411" s="153"/>
    </row>
    <row r="412" spans="1:6">
      <c r="A412" s="54" t="s">
        <v>845</v>
      </c>
      <c r="B412" s="46" t="s">
        <v>328</v>
      </c>
      <c r="C412" s="176" t="s">
        <v>10</v>
      </c>
      <c r="D412" s="175">
        <v>1</v>
      </c>
      <c r="E412" s="68"/>
      <c r="F412" s="150">
        <f>D412*E412</f>
        <v>0</v>
      </c>
    </row>
    <row r="413" spans="1:6">
      <c r="A413" s="54" t="s">
        <v>846</v>
      </c>
      <c r="B413" s="46" t="s">
        <v>329</v>
      </c>
      <c r="C413" s="176" t="s">
        <v>10</v>
      </c>
      <c r="D413" s="175">
        <v>1</v>
      </c>
      <c r="E413" s="68"/>
      <c r="F413" s="150">
        <f>D413*E413</f>
        <v>0</v>
      </c>
    </row>
    <row r="414" spans="1:6" ht="45">
      <c r="A414" s="54"/>
      <c r="B414" s="82" t="s">
        <v>330</v>
      </c>
      <c r="C414" s="149"/>
      <c r="D414" s="175"/>
      <c r="E414" s="150"/>
      <c r="F414" s="150"/>
    </row>
    <row r="415" spans="1:6">
      <c r="A415" s="54" t="s">
        <v>847</v>
      </c>
      <c r="B415" s="82" t="s">
        <v>331</v>
      </c>
      <c r="C415" s="176" t="s">
        <v>10</v>
      </c>
      <c r="D415" s="175">
        <v>2</v>
      </c>
      <c r="E415" s="68"/>
      <c r="F415" s="150">
        <f t="shared" ref="F415:F420" si="37">D415*E415</f>
        <v>0</v>
      </c>
    </row>
    <row r="416" spans="1:6">
      <c r="A416" s="54" t="s">
        <v>848</v>
      </c>
      <c r="B416" s="82" t="s">
        <v>332</v>
      </c>
      <c r="C416" s="176" t="s">
        <v>10</v>
      </c>
      <c r="D416" s="175">
        <v>5</v>
      </c>
      <c r="E416" s="68"/>
      <c r="F416" s="150">
        <f t="shared" si="37"/>
        <v>0</v>
      </c>
    </row>
    <row r="417" spans="1:6">
      <c r="A417" s="54" t="s">
        <v>849</v>
      </c>
      <c r="B417" s="82" t="s">
        <v>333</v>
      </c>
      <c r="C417" s="176" t="s">
        <v>10</v>
      </c>
      <c r="D417" s="175">
        <v>3</v>
      </c>
      <c r="E417" s="68"/>
      <c r="F417" s="150">
        <f t="shared" si="37"/>
        <v>0</v>
      </c>
    </row>
    <row r="418" spans="1:6">
      <c r="A418" s="54" t="s">
        <v>850</v>
      </c>
      <c r="B418" s="82" t="s">
        <v>334</v>
      </c>
      <c r="C418" s="176" t="s">
        <v>10</v>
      </c>
      <c r="D418" s="175">
        <v>1</v>
      </c>
      <c r="E418" s="68"/>
      <c r="F418" s="150">
        <f t="shared" si="37"/>
        <v>0</v>
      </c>
    </row>
    <row r="419" spans="1:6">
      <c r="A419" s="54" t="s">
        <v>851</v>
      </c>
      <c r="B419" s="82" t="s">
        <v>335</v>
      </c>
      <c r="C419" s="176" t="s">
        <v>10</v>
      </c>
      <c r="D419" s="175">
        <v>1</v>
      </c>
      <c r="E419" s="68"/>
      <c r="F419" s="150">
        <f t="shared" si="37"/>
        <v>0</v>
      </c>
    </row>
    <row r="420" spans="1:6">
      <c r="A420" s="54" t="s">
        <v>852</v>
      </c>
      <c r="B420" s="82" t="s">
        <v>336</v>
      </c>
      <c r="C420" s="176" t="s">
        <v>10</v>
      </c>
      <c r="D420" s="175">
        <v>2</v>
      </c>
      <c r="E420" s="68"/>
      <c r="F420" s="150">
        <f t="shared" si="37"/>
        <v>0</v>
      </c>
    </row>
    <row r="421" spans="1:6" ht="30">
      <c r="A421" s="54"/>
      <c r="B421" s="82" t="s">
        <v>337</v>
      </c>
      <c r="C421" s="149"/>
      <c r="D421" s="176"/>
      <c r="E421" s="152"/>
      <c r="F421" s="153"/>
    </row>
    <row r="422" spans="1:6">
      <c r="A422" s="54" t="s">
        <v>853</v>
      </c>
      <c r="B422" s="46" t="s">
        <v>338</v>
      </c>
      <c r="C422" s="176" t="s">
        <v>10</v>
      </c>
      <c r="D422" s="175">
        <v>1</v>
      </c>
      <c r="E422" s="68"/>
      <c r="F422" s="150">
        <f>D422*E422</f>
        <v>0</v>
      </c>
    </row>
    <row r="423" spans="1:6">
      <c r="A423" s="54" t="s">
        <v>690</v>
      </c>
      <c r="B423" s="46" t="s">
        <v>339</v>
      </c>
      <c r="C423" s="176" t="s">
        <v>10</v>
      </c>
      <c r="D423" s="175">
        <v>1</v>
      </c>
      <c r="E423" s="68"/>
      <c r="F423" s="150">
        <f>D423*E423</f>
        <v>0</v>
      </c>
    </row>
    <row r="424" spans="1:6" ht="75">
      <c r="A424" s="54"/>
      <c r="B424" s="82" t="s">
        <v>340</v>
      </c>
      <c r="C424" s="149"/>
      <c r="D424" s="176"/>
      <c r="E424" s="152"/>
      <c r="F424" s="153"/>
    </row>
    <row r="425" spans="1:6">
      <c r="A425" s="54" t="s">
        <v>854</v>
      </c>
      <c r="B425" s="46" t="s">
        <v>341</v>
      </c>
      <c r="C425" s="176" t="s">
        <v>10</v>
      </c>
      <c r="D425" s="175">
        <v>2</v>
      </c>
      <c r="E425" s="68"/>
      <c r="F425" s="150">
        <f>D425*E425</f>
        <v>0</v>
      </c>
    </row>
    <row r="426" spans="1:6" ht="60">
      <c r="A426" s="54" t="s">
        <v>855</v>
      </c>
      <c r="B426" s="82" t="s">
        <v>342</v>
      </c>
      <c r="C426" s="176" t="s">
        <v>343</v>
      </c>
      <c r="D426" s="177">
        <v>100</v>
      </c>
      <c r="E426" s="68"/>
      <c r="F426" s="150">
        <f>D426*E426</f>
        <v>0</v>
      </c>
    </row>
    <row r="427" spans="1:6" ht="30">
      <c r="A427" s="54" t="s">
        <v>856</v>
      </c>
      <c r="B427" s="82" t="s">
        <v>344</v>
      </c>
      <c r="C427" s="149" t="s">
        <v>229</v>
      </c>
      <c r="D427" s="175">
        <v>12</v>
      </c>
      <c r="E427" s="68"/>
      <c r="F427" s="150">
        <f>D427*E427</f>
        <v>0</v>
      </c>
    </row>
    <row r="428" spans="1:6" ht="30">
      <c r="A428" s="54"/>
      <c r="B428" s="82" t="s">
        <v>345</v>
      </c>
      <c r="C428" s="149"/>
      <c r="D428" s="175"/>
      <c r="E428" s="150"/>
      <c r="F428" s="150"/>
    </row>
    <row r="429" spans="1:6">
      <c r="A429" s="54" t="s">
        <v>857</v>
      </c>
      <c r="B429" s="46" t="s">
        <v>346</v>
      </c>
      <c r="C429" s="176" t="s">
        <v>10</v>
      </c>
      <c r="D429" s="175">
        <v>16</v>
      </c>
      <c r="E429" s="68"/>
      <c r="F429" s="150">
        <f t="shared" ref="F429:F434" si="38">D429*E429</f>
        <v>0</v>
      </c>
    </row>
    <row r="430" spans="1:6">
      <c r="A430" s="54" t="s">
        <v>858</v>
      </c>
      <c r="B430" s="46" t="s">
        <v>347</v>
      </c>
      <c r="C430" s="176" t="s">
        <v>10</v>
      </c>
      <c r="D430" s="175">
        <v>16</v>
      </c>
      <c r="E430" s="68"/>
      <c r="F430" s="150">
        <f t="shared" si="38"/>
        <v>0</v>
      </c>
    </row>
    <row r="431" spans="1:6">
      <c r="A431" s="54" t="s">
        <v>859</v>
      </c>
      <c r="B431" s="46" t="s">
        <v>348</v>
      </c>
      <c r="C431" s="176" t="s">
        <v>10</v>
      </c>
      <c r="D431" s="175">
        <v>2</v>
      </c>
      <c r="E431" s="68"/>
      <c r="F431" s="150">
        <f t="shared" si="38"/>
        <v>0</v>
      </c>
    </row>
    <row r="432" spans="1:6">
      <c r="A432" s="54" t="s">
        <v>860</v>
      </c>
      <c r="B432" s="46" t="s">
        <v>349</v>
      </c>
      <c r="C432" s="176" t="s">
        <v>10</v>
      </c>
      <c r="D432" s="175">
        <v>3</v>
      </c>
      <c r="E432" s="68"/>
      <c r="F432" s="150">
        <f t="shared" si="38"/>
        <v>0</v>
      </c>
    </row>
    <row r="433" spans="1:6">
      <c r="A433" s="54" t="s">
        <v>861</v>
      </c>
      <c r="B433" s="46" t="s">
        <v>350</v>
      </c>
      <c r="C433" s="176" t="s">
        <v>10</v>
      </c>
      <c r="D433" s="175">
        <v>1</v>
      </c>
      <c r="E433" s="68"/>
      <c r="F433" s="150">
        <f t="shared" si="38"/>
        <v>0</v>
      </c>
    </row>
    <row r="434" spans="1:6" ht="30">
      <c r="A434" s="54" t="s">
        <v>862</v>
      </c>
      <c r="B434" s="82" t="s">
        <v>351</v>
      </c>
      <c r="C434" s="176" t="s">
        <v>10</v>
      </c>
      <c r="D434" s="175">
        <v>2</v>
      </c>
      <c r="E434" s="68"/>
      <c r="F434" s="150">
        <f t="shared" si="38"/>
        <v>0</v>
      </c>
    </row>
    <row r="435" spans="1:6" ht="30">
      <c r="A435" s="54"/>
      <c r="B435" s="82" t="s">
        <v>352</v>
      </c>
      <c r="C435" s="149"/>
      <c r="D435" s="176"/>
      <c r="E435" s="151"/>
      <c r="F435" s="151"/>
    </row>
    <row r="436" spans="1:6">
      <c r="A436" s="54" t="s">
        <v>863</v>
      </c>
      <c r="B436" s="46" t="s">
        <v>353</v>
      </c>
      <c r="C436" s="176" t="s">
        <v>10</v>
      </c>
      <c r="D436" s="175">
        <v>51</v>
      </c>
      <c r="E436" s="68"/>
      <c r="F436" s="150">
        <f>D436*E436</f>
        <v>0</v>
      </c>
    </row>
    <row r="437" spans="1:6" ht="30">
      <c r="A437" s="54" t="s">
        <v>864</v>
      </c>
      <c r="B437" s="82" t="s">
        <v>354</v>
      </c>
      <c r="C437" s="149" t="s">
        <v>225</v>
      </c>
      <c r="D437" s="175">
        <v>820</v>
      </c>
      <c r="E437" s="68"/>
      <c r="F437" s="150">
        <f>D437*E437</f>
        <v>0</v>
      </c>
    </row>
    <row r="438" spans="1:6" ht="60">
      <c r="A438" s="54" t="s">
        <v>865</v>
      </c>
      <c r="B438" s="82" t="s">
        <v>355</v>
      </c>
      <c r="C438" s="149" t="s">
        <v>225</v>
      </c>
      <c r="D438" s="175">
        <v>820</v>
      </c>
      <c r="E438" s="68"/>
      <c r="F438" s="150">
        <f>D438*E438</f>
        <v>0</v>
      </c>
    </row>
    <row r="439" spans="1:6" ht="90">
      <c r="A439" s="54" t="s">
        <v>866</v>
      </c>
      <c r="B439" s="82" t="s">
        <v>356</v>
      </c>
      <c r="C439" s="176" t="s">
        <v>10</v>
      </c>
      <c r="D439" s="175">
        <v>2</v>
      </c>
      <c r="E439" s="68"/>
      <c r="F439" s="150">
        <f>D439*E439</f>
        <v>0</v>
      </c>
    </row>
    <row r="440" spans="1:6" ht="105">
      <c r="A440" s="54"/>
      <c r="B440" s="82" t="s">
        <v>357</v>
      </c>
      <c r="C440" s="149"/>
      <c r="D440" s="176"/>
      <c r="E440" s="152"/>
      <c r="F440" s="153"/>
    </row>
    <row r="441" spans="1:6">
      <c r="A441" s="54" t="s">
        <v>867</v>
      </c>
      <c r="B441" s="46" t="s">
        <v>358</v>
      </c>
      <c r="C441" s="176" t="s">
        <v>10</v>
      </c>
      <c r="D441" s="175">
        <v>3</v>
      </c>
      <c r="E441" s="68"/>
      <c r="F441" s="150">
        <f>D441*E441</f>
        <v>0</v>
      </c>
    </row>
    <row r="442" spans="1:6" ht="105">
      <c r="A442" s="54" t="s">
        <v>868</v>
      </c>
      <c r="B442" s="46" t="s">
        <v>359</v>
      </c>
      <c r="C442" s="176" t="s">
        <v>10</v>
      </c>
      <c r="D442" s="175">
        <v>1</v>
      </c>
      <c r="E442" s="68"/>
      <c r="F442" s="152">
        <f>D442*E442</f>
        <v>0</v>
      </c>
    </row>
    <row r="443" spans="1:6" ht="45">
      <c r="A443" s="54" t="s">
        <v>869</v>
      </c>
      <c r="B443" s="46" t="s">
        <v>360</v>
      </c>
      <c r="C443" s="176" t="s">
        <v>10</v>
      </c>
      <c r="D443" s="175">
        <v>1</v>
      </c>
      <c r="E443" s="68"/>
      <c r="F443" s="152">
        <f>D443*E443</f>
        <v>0</v>
      </c>
    </row>
    <row r="444" spans="1:6" ht="30">
      <c r="A444" s="54" t="s">
        <v>870</v>
      </c>
      <c r="B444" s="46" t="s">
        <v>361</v>
      </c>
      <c r="C444" s="176" t="s">
        <v>10</v>
      </c>
      <c r="D444" s="175">
        <v>1</v>
      </c>
      <c r="E444" s="68"/>
      <c r="F444" s="152">
        <f>D444*E444</f>
        <v>0</v>
      </c>
    </row>
    <row r="445" spans="1:6" ht="90">
      <c r="A445" s="54"/>
      <c r="B445" s="85" t="s">
        <v>362</v>
      </c>
      <c r="C445" s="176"/>
      <c r="D445" s="175"/>
      <c r="E445" s="152"/>
      <c r="F445" s="152"/>
    </row>
    <row r="446" spans="1:6">
      <c r="A446" s="54" t="s">
        <v>871</v>
      </c>
      <c r="B446" s="46" t="s">
        <v>363</v>
      </c>
      <c r="C446" s="176" t="s">
        <v>10</v>
      </c>
      <c r="D446" s="175">
        <v>1</v>
      </c>
      <c r="E446" s="68"/>
      <c r="F446" s="152">
        <f>D446*E446</f>
        <v>0</v>
      </c>
    </row>
    <row r="447" spans="1:6" ht="45">
      <c r="A447" s="54"/>
      <c r="B447" s="46" t="s">
        <v>364</v>
      </c>
      <c r="C447" s="176"/>
      <c r="D447" s="175"/>
      <c r="E447" s="152"/>
      <c r="F447" s="152"/>
    </row>
    <row r="448" spans="1:6">
      <c r="A448" s="54" t="s">
        <v>872</v>
      </c>
      <c r="B448" s="46" t="s">
        <v>365</v>
      </c>
      <c r="C448" s="176" t="s">
        <v>10</v>
      </c>
      <c r="D448" s="175">
        <v>1</v>
      </c>
      <c r="E448" s="68"/>
      <c r="F448" s="152">
        <f>D448*E448</f>
        <v>0</v>
      </c>
    </row>
    <row r="449" spans="1:8">
      <c r="A449" s="54" t="s">
        <v>873</v>
      </c>
      <c r="B449" s="46" t="s">
        <v>366</v>
      </c>
      <c r="C449" s="176" t="s">
        <v>10</v>
      </c>
      <c r="D449" s="175">
        <v>1</v>
      </c>
      <c r="E449" s="68"/>
      <c r="F449" s="152">
        <f>D449*E449</f>
        <v>0</v>
      </c>
    </row>
    <row r="450" spans="1:8">
      <c r="A450" s="54" t="s">
        <v>874</v>
      </c>
      <c r="B450" s="46" t="s">
        <v>367</v>
      </c>
      <c r="C450" s="176" t="s">
        <v>10</v>
      </c>
      <c r="D450" s="175">
        <v>1</v>
      </c>
      <c r="E450" s="68"/>
      <c r="F450" s="152">
        <f>D450*E450</f>
        <v>0</v>
      </c>
    </row>
    <row r="451" spans="1:8">
      <c r="A451" s="54" t="s">
        <v>875</v>
      </c>
      <c r="B451" s="85" t="s">
        <v>368</v>
      </c>
      <c r="C451" s="176" t="s">
        <v>10</v>
      </c>
      <c r="D451" s="175">
        <v>1</v>
      </c>
      <c r="E451" s="68"/>
      <c r="F451" s="152">
        <f>D451*E451</f>
        <v>0</v>
      </c>
    </row>
    <row r="452" spans="1:8" ht="90">
      <c r="A452" s="54" t="s">
        <v>876</v>
      </c>
      <c r="B452" s="82" t="s">
        <v>369</v>
      </c>
      <c r="C452" s="176" t="s">
        <v>10</v>
      </c>
      <c r="D452" s="175">
        <v>2</v>
      </c>
      <c r="E452" s="68"/>
      <c r="F452" s="152">
        <f>D452*E452</f>
        <v>0</v>
      </c>
    </row>
    <row r="453" spans="1:8" ht="30">
      <c r="A453" s="32"/>
      <c r="B453" s="32" t="s">
        <v>755</v>
      </c>
      <c r="C453" s="133" t="s">
        <v>44</v>
      </c>
      <c r="D453" s="133" t="s">
        <v>6</v>
      </c>
      <c r="E453" s="133" t="s">
        <v>7</v>
      </c>
      <c r="F453" s="133" t="s">
        <v>8</v>
      </c>
      <c r="G453" s="8"/>
      <c r="H453" s="8"/>
    </row>
    <row r="454" spans="1:8" ht="105">
      <c r="A454" s="54" t="s">
        <v>877</v>
      </c>
      <c r="B454" s="82" t="s">
        <v>370</v>
      </c>
      <c r="C454" s="176" t="s">
        <v>10</v>
      </c>
      <c r="D454" s="177">
        <v>8</v>
      </c>
      <c r="E454" s="68"/>
      <c r="F454" s="150">
        <f>D454*E454</f>
        <v>0</v>
      </c>
    </row>
    <row r="455" spans="1:8" ht="45">
      <c r="A455" s="54" t="s">
        <v>878</v>
      </c>
      <c r="B455" s="82" t="s">
        <v>371</v>
      </c>
      <c r="C455" s="176" t="s">
        <v>10</v>
      </c>
      <c r="D455" s="177">
        <v>17</v>
      </c>
      <c r="E455" s="68"/>
      <c r="F455" s="150">
        <f>D455*E455</f>
        <v>0</v>
      </c>
    </row>
    <row r="456" spans="1:8" ht="30">
      <c r="A456" s="54" t="s">
        <v>879</v>
      </c>
      <c r="B456" s="46" t="s">
        <v>372</v>
      </c>
      <c r="C456" s="176" t="s">
        <v>10</v>
      </c>
      <c r="D456" s="177">
        <v>1</v>
      </c>
      <c r="E456" s="68"/>
      <c r="F456" s="150">
        <f>D456*E456</f>
        <v>0</v>
      </c>
    </row>
    <row r="457" spans="1:8" ht="60">
      <c r="A457" s="54"/>
      <c r="B457" s="82" t="s">
        <v>373</v>
      </c>
      <c r="C457" s="176"/>
      <c r="D457" s="177"/>
      <c r="E457" s="150"/>
      <c r="F457" s="150"/>
    </row>
    <row r="458" spans="1:8" ht="30">
      <c r="A458" s="54" t="s">
        <v>880</v>
      </c>
      <c r="B458" s="82" t="s">
        <v>374</v>
      </c>
      <c r="C458" s="176" t="s">
        <v>10</v>
      </c>
      <c r="D458" s="177">
        <v>5</v>
      </c>
      <c r="E458" s="68"/>
      <c r="F458" s="150">
        <f t="shared" ref="F458:F474" si="39">D458*E458</f>
        <v>0</v>
      </c>
    </row>
    <row r="459" spans="1:8" ht="30">
      <c r="A459" s="54" t="s">
        <v>881</v>
      </c>
      <c r="B459" s="82" t="s">
        <v>375</v>
      </c>
      <c r="C459" s="176" t="s">
        <v>10</v>
      </c>
      <c r="D459" s="177">
        <v>5</v>
      </c>
      <c r="E459" s="68"/>
      <c r="F459" s="150">
        <f t="shared" si="39"/>
        <v>0</v>
      </c>
    </row>
    <row r="460" spans="1:8">
      <c r="A460" s="54" t="s">
        <v>882</v>
      </c>
      <c r="B460" s="82" t="s">
        <v>376</v>
      </c>
      <c r="C460" s="176" t="s">
        <v>10</v>
      </c>
      <c r="D460" s="177">
        <v>5</v>
      </c>
      <c r="E460" s="68"/>
      <c r="F460" s="150">
        <f t="shared" si="39"/>
        <v>0</v>
      </c>
    </row>
    <row r="461" spans="1:8">
      <c r="A461" s="54" t="s">
        <v>883</v>
      </c>
      <c r="B461" s="82" t="s">
        <v>377</v>
      </c>
      <c r="C461" s="176" t="s">
        <v>10</v>
      </c>
      <c r="D461" s="177">
        <v>1</v>
      </c>
      <c r="E461" s="68"/>
      <c r="F461" s="150">
        <f t="shared" si="39"/>
        <v>0</v>
      </c>
    </row>
    <row r="462" spans="1:8" ht="45">
      <c r="A462" s="54" t="s">
        <v>884</v>
      </c>
      <c r="B462" s="82" t="s">
        <v>378</v>
      </c>
      <c r="C462" s="176" t="s">
        <v>10</v>
      </c>
      <c r="D462" s="177">
        <v>1</v>
      </c>
      <c r="E462" s="68"/>
      <c r="F462" s="150">
        <f t="shared" si="39"/>
        <v>0</v>
      </c>
    </row>
    <row r="463" spans="1:8" ht="30">
      <c r="A463" s="54" t="s">
        <v>885</v>
      </c>
      <c r="B463" s="82" t="s">
        <v>379</v>
      </c>
      <c r="C463" s="176" t="s">
        <v>10</v>
      </c>
      <c r="D463" s="177">
        <v>9</v>
      </c>
      <c r="E463" s="68"/>
      <c r="F463" s="150">
        <f t="shared" si="39"/>
        <v>0</v>
      </c>
    </row>
    <row r="464" spans="1:8" ht="30">
      <c r="A464" s="54" t="s">
        <v>886</v>
      </c>
      <c r="B464" s="82" t="s">
        <v>380</v>
      </c>
      <c r="C464" s="176" t="s">
        <v>10</v>
      </c>
      <c r="D464" s="175">
        <v>3</v>
      </c>
      <c r="E464" s="68"/>
      <c r="F464" s="152">
        <f t="shared" si="39"/>
        <v>0</v>
      </c>
    </row>
    <row r="465" spans="1:6" ht="30">
      <c r="A465" s="54" t="s">
        <v>887</v>
      </c>
      <c r="B465" s="82" t="s">
        <v>381</v>
      </c>
      <c r="C465" s="176" t="s">
        <v>10</v>
      </c>
      <c r="D465" s="175">
        <v>14</v>
      </c>
      <c r="E465" s="68"/>
      <c r="F465" s="152">
        <f t="shared" si="39"/>
        <v>0</v>
      </c>
    </row>
    <row r="466" spans="1:6" ht="30">
      <c r="A466" s="54" t="s">
        <v>888</v>
      </c>
      <c r="B466" s="82" t="s">
        <v>382</v>
      </c>
      <c r="C466" s="176" t="s">
        <v>10</v>
      </c>
      <c r="D466" s="175">
        <v>3</v>
      </c>
      <c r="E466" s="68"/>
      <c r="F466" s="152">
        <f t="shared" si="39"/>
        <v>0</v>
      </c>
    </row>
    <row r="467" spans="1:6" ht="30">
      <c r="A467" s="54" t="s">
        <v>889</v>
      </c>
      <c r="B467" s="82" t="s">
        <v>383</v>
      </c>
      <c r="C467" s="176" t="s">
        <v>10</v>
      </c>
      <c r="D467" s="177">
        <v>3</v>
      </c>
      <c r="E467" s="68"/>
      <c r="F467" s="150">
        <f t="shared" si="39"/>
        <v>0</v>
      </c>
    </row>
    <row r="468" spans="1:6" ht="30">
      <c r="A468" s="54" t="s">
        <v>890</v>
      </c>
      <c r="B468" s="82" t="s">
        <v>384</v>
      </c>
      <c r="C468" s="176" t="s">
        <v>29</v>
      </c>
      <c r="D468" s="175">
        <v>14</v>
      </c>
      <c r="E468" s="68"/>
      <c r="F468" s="152">
        <f t="shared" si="39"/>
        <v>0</v>
      </c>
    </row>
    <row r="469" spans="1:6" ht="45">
      <c r="A469" s="54" t="s">
        <v>891</v>
      </c>
      <c r="B469" s="82" t="s">
        <v>385</v>
      </c>
      <c r="C469" s="176" t="s">
        <v>29</v>
      </c>
      <c r="D469" s="175">
        <v>8</v>
      </c>
      <c r="E469" s="68"/>
      <c r="F469" s="152">
        <f t="shared" si="39"/>
        <v>0</v>
      </c>
    </row>
    <row r="470" spans="1:6" ht="30">
      <c r="A470" s="54" t="s">
        <v>892</v>
      </c>
      <c r="B470" s="82" t="s">
        <v>386</v>
      </c>
      <c r="C470" s="176" t="s">
        <v>29</v>
      </c>
      <c r="D470" s="175">
        <v>8</v>
      </c>
      <c r="E470" s="68"/>
      <c r="F470" s="152">
        <f t="shared" si="39"/>
        <v>0</v>
      </c>
    </row>
    <row r="471" spans="1:6" ht="30">
      <c r="A471" s="54" t="s">
        <v>893</v>
      </c>
      <c r="B471" s="82" t="s">
        <v>387</v>
      </c>
      <c r="C471" s="176" t="s">
        <v>29</v>
      </c>
      <c r="D471" s="175">
        <v>3</v>
      </c>
      <c r="E471" s="68"/>
      <c r="F471" s="152">
        <f t="shared" si="39"/>
        <v>0</v>
      </c>
    </row>
    <row r="472" spans="1:6" ht="30">
      <c r="A472" s="54" t="s">
        <v>894</v>
      </c>
      <c r="B472" s="82" t="s">
        <v>388</v>
      </c>
      <c r="C472" s="176" t="s">
        <v>29</v>
      </c>
      <c r="D472" s="175">
        <v>3</v>
      </c>
      <c r="E472" s="68"/>
      <c r="F472" s="152">
        <f t="shared" si="39"/>
        <v>0</v>
      </c>
    </row>
    <row r="473" spans="1:6" ht="45">
      <c r="A473" s="54" t="s">
        <v>895</v>
      </c>
      <c r="B473" s="82" t="s">
        <v>389</v>
      </c>
      <c r="C473" s="176" t="s">
        <v>10</v>
      </c>
      <c r="D473" s="175">
        <v>2</v>
      </c>
      <c r="E473" s="68"/>
      <c r="F473" s="152">
        <f t="shared" si="39"/>
        <v>0</v>
      </c>
    </row>
    <row r="474" spans="1:6" ht="30">
      <c r="A474" s="54" t="s">
        <v>896</v>
      </c>
      <c r="B474" s="82" t="s">
        <v>390</v>
      </c>
      <c r="C474" s="176" t="s">
        <v>29</v>
      </c>
      <c r="D474" s="175">
        <v>14</v>
      </c>
      <c r="E474" s="68"/>
      <c r="F474" s="152">
        <f t="shared" si="39"/>
        <v>0</v>
      </c>
    </row>
    <row r="475" spans="1:6">
      <c r="A475" s="1"/>
      <c r="B475" s="73"/>
      <c r="C475" s="111"/>
      <c r="D475" s="111"/>
      <c r="E475" s="111"/>
      <c r="F475" s="111"/>
    </row>
    <row r="476" spans="1:6" ht="18.75">
      <c r="A476" s="62">
        <v>4</v>
      </c>
      <c r="B476" s="62" t="s">
        <v>898</v>
      </c>
      <c r="C476" s="62"/>
      <c r="D476" s="62"/>
      <c r="E476" s="62"/>
      <c r="F476" s="62"/>
    </row>
    <row r="477" spans="1:6" ht="30">
      <c r="A477" s="32" t="s">
        <v>4</v>
      </c>
      <c r="B477" s="32" t="s">
        <v>5</v>
      </c>
      <c r="C477" s="133" t="s">
        <v>44</v>
      </c>
      <c r="D477" s="133" t="s">
        <v>6</v>
      </c>
      <c r="E477" s="133" t="s">
        <v>7</v>
      </c>
      <c r="F477" s="133" t="s">
        <v>8</v>
      </c>
    </row>
    <row r="478" spans="1:6" ht="210">
      <c r="A478" s="86"/>
      <c r="B478" s="87" t="s">
        <v>391</v>
      </c>
      <c r="C478" s="126"/>
      <c r="D478" s="95"/>
      <c r="E478" s="126"/>
      <c r="F478" s="126"/>
    </row>
    <row r="479" spans="1:6" ht="210">
      <c r="A479" s="86"/>
      <c r="B479" s="87" t="s">
        <v>392</v>
      </c>
      <c r="C479" s="126"/>
      <c r="D479" s="95"/>
      <c r="E479" s="126"/>
      <c r="F479" s="126"/>
    </row>
    <row r="480" spans="1:6" ht="30">
      <c r="A480" s="63"/>
      <c r="B480" s="32" t="s">
        <v>899</v>
      </c>
      <c r="C480" s="133" t="s">
        <v>44</v>
      </c>
      <c r="D480" s="133" t="s">
        <v>6</v>
      </c>
      <c r="E480" s="133" t="s">
        <v>7</v>
      </c>
      <c r="F480" s="133" t="s">
        <v>8</v>
      </c>
    </row>
    <row r="481" spans="1:6" ht="60">
      <c r="A481" s="88"/>
      <c r="B481" s="89" t="s">
        <v>393</v>
      </c>
      <c r="C481" s="106"/>
      <c r="D481" s="95"/>
      <c r="E481" s="99"/>
      <c r="F481" s="95"/>
    </row>
    <row r="482" spans="1:6">
      <c r="A482" s="88" t="s">
        <v>900</v>
      </c>
      <c r="B482" s="89" t="s">
        <v>394</v>
      </c>
      <c r="C482" s="106" t="s">
        <v>2</v>
      </c>
      <c r="D482" s="95">
        <v>180</v>
      </c>
      <c r="E482" s="68"/>
      <c r="F482" s="95">
        <f t="shared" ref="F482:F487" si="40">D482*E482</f>
        <v>0</v>
      </c>
    </row>
    <row r="483" spans="1:6">
      <c r="A483" s="88" t="s">
        <v>901</v>
      </c>
      <c r="B483" s="89" t="s">
        <v>32</v>
      </c>
      <c r="C483" s="106" t="s">
        <v>2</v>
      </c>
      <c r="D483" s="95">
        <v>160</v>
      </c>
      <c r="E483" s="68"/>
      <c r="F483" s="95">
        <f t="shared" si="40"/>
        <v>0</v>
      </c>
    </row>
    <row r="484" spans="1:6" ht="45">
      <c r="A484" s="88" t="s">
        <v>902</v>
      </c>
      <c r="B484" s="89" t="s">
        <v>395</v>
      </c>
      <c r="C484" s="106" t="s">
        <v>12</v>
      </c>
      <c r="D484" s="95">
        <v>1</v>
      </c>
      <c r="E484" s="68"/>
      <c r="F484" s="95">
        <f t="shared" si="40"/>
        <v>0</v>
      </c>
    </row>
    <row r="485" spans="1:6" ht="30">
      <c r="A485" s="88" t="s">
        <v>903</v>
      </c>
      <c r="B485" s="89" t="s">
        <v>396</v>
      </c>
      <c r="C485" s="106" t="s">
        <v>2</v>
      </c>
      <c r="D485" s="95">
        <v>6</v>
      </c>
      <c r="E485" s="68"/>
      <c r="F485" s="95">
        <f t="shared" si="40"/>
        <v>0</v>
      </c>
    </row>
    <row r="486" spans="1:6">
      <c r="A486" s="88" t="s">
        <v>904</v>
      </c>
      <c r="B486" s="90" t="s">
        <v>20</v>
      </c>
      <c r="C486" s="106" t="s">
        <v>12</v>
      </c>
      <c r="D486" s="95">
        <v>1</v>
      </c>
      <c r="E486" s="68"/>
      <c r="F486" s="95">
        <f t="shared" si="40"/>
        <v>0</v>
      </c>
    </row>
    <row r="487" spans="1:6">
      <c r="A487" s="88" t="s">
        <v>905</v>
      </c>
      <c r="B487" s="90" t="s">
        <v>397</v>
      </c>
      <c r="C487" s="106" t="s">
        <v>10</v>
      </c>
      <c r="D487" s="95">
        <v>1</v>
      </c>
      <c r="E487" s="68"/>
      <c r="F487" s="95">
        <f t="shared" si="40"/>
        <v>0</v>
      </c>
    </row>
    <row r="488" spans="1:6" ht="30">
      <c r="A488" s="32"/>
      <c r="B488" s="32" t="s">
        <v>906</v>
      </c>
      <c r="C488" s="133" t="s">
        <v>44</v>
      </c>
      <c r="D488" s="133" t="s">
        <v>6</v>
      </c>
      <c r="E488" s="133" t="s">
        <v>7</v>
      </c>
      <c r="F488" s="133" t="s">
        <v>8</v>
      </c>
    </row>
    <row r="489" spans="1:6" ht="105">
      <c r="A489" s="86"/>
      <c r="B489" s="87" t="s">
        <v>398</v>
      </c>
      <c r="C489" s="129"/>
      <c r="D489" s="95"/>
      <c r="E489" s="126"/>
      <c r="F489" s="126"/>
    </row>
    <row r="490" spans="1:6" ht="75">
      <c r="A490" s="91"/>
      <c r="B490" s="92" t="s">
        <v>399</v>
      </c>
      <c r="C490" s="178"/>
      <c r="D490" s="99"/>
      <c r="E490" s="95"/>
      <c r="F490" s="154"/>
    </row>
    <row r="491" spans="1:6">
      <c r="A491" s="91"/>
      <c r="B491" s="93" t="s">
        <v>400</v>
      </c>
      <c r="C491" s="178"/>
      <c r="D491" s="99"/>
      <c r="E491" s="95"/>
      <c r="F491" s="154"/>
    </row>
    <row r="492" spans="1:6">
      <c r="A492" s="91" t="s">
        <v>1058</v>
      </c>
      <c r="B492" s="92" t="s">
        <v>401</v>
      </c>
      <c r="C492" s="178" t="s">
        <v>29</v>
      </c>
      <c r="D492" s="99">
        <v>1</v>
      </c>
      <c r="E492" s="68"/>
      <c r="F492" s="95">
        <f>E492*D492</f>
        <v>0</v>
      </c>
    </row>
    <row r="493" spans="1:6">
      <c r="A493" s="91"/>
      <c r="B493" s="93" t="s">
        <v>402</v>
      </c>
      <c r="C493" s="178"/>
      <c r="D493" s="99"/>
      <c r="E493" s="95"/>
      <c r="F493" s="154"/>
    </row>
    <row r="494" spans="1:6" ht="120">
      <c r="A494" s="91" t="s">
        <v>1059</v>
      </c>
      <c r="B494" s="92" t="s">
        <v>1060</v>
      </c>
      <c r="C494" s="178" t="s">
        <v>29</v>
      </c>
      <c r="D494" s="99">
        <v>1</v>
      </c>
      <c r="E494" s="68"/>
      <c r="F494" s="95">
        <f>E494*D494</f>
        <v>0</v>
      </c>
    </row>
    <row r="495" spans="1:6">
      <c r="A495" s="91"/>
      <c r="B495" s="93" t="s">
        <v>403</v>
      </c>
      <c r="C495" s="178"/>
      <c r="D495" s="99"/>
      <c r="E495" s="95"/>
      <c r="F495" s="154"/>
    </row>
    <row r="496" spans="1:6" ht="105">
      <c r="A496" s="91" t="s">
        <v>1061</v>
      </c>
      <c r="B496" s="92" t="s">
        <v>1068</v>
      </c>
      <c r="C496" s="178" t="s">
        <v>29</v>
      </c>
      <c r="D496" s="99">
        <v>4</v>
      </c>
      <c r="E496" s="68"/>
      <c r="F496" s="95">
        <f>E496*D496</f>
        <v>0</v>
      </c>
    </row>
    <row r="497" spans="1:6">
      <c r="A497" s="91"/>
      <c r="B497" s="93" t="s">
        <v>404</v>
      </c>
      <c r="C497" s="178"/>
      <c r="D497" s="99"/>
      <c r="E497" s="95"/>
      <c r="F497" s="95"/>
    </row>
    <row r="498" spans="1:6" ht="135">
      <c r="A498" s="91" t="s">
        <v>1062</v>
      </c>
      <c r="B498" s="94" t="s">
        <v>1069</v>
      </c>
      <c r="C498" s="178" t="s">
        <v>29</v>
      </c>
      <c r="D498" s="99">
        <v>1</v>
      </c>
      <c r="E498" s="68"/>
      <c r="F498" s="95">
        <f>E498*D498</f>
        <v>0</v>
      </c>
    </row>
    <row r="499" spans="1:6" ht="30">
      <c r="A499" s="32"/>
      <c r="B499" s="32" t="s">
        <v>907</v>
      </c>
      <c r="C499" s="133" t="s">
        <v>44</v>
      </c>
      <c r="D499" s="133" t="s">
        <v>6</v>
      </c>
      <c r="E499" s="133" t="s">
        <v>7</v>
      </c>
      <c r="F499" s="133" t="s">
        <v>8</v>
      </c>
    </row>
    <row r="500" spans="1:6">
      <c r="A500" s="88" t="s">
        <v>1063</v>
      </c>
      <c r="B500" s="89" t="s">
        <v>405</v>
      </c>
      <c r="C500" s="126" t="s">
        <v>14</v>
      </c>
      <c r="D500" s="95">
        <v>23</v>
      </c>
      <c r="E500" s="68"/>
      <c r="F500" s="95">
        <f t="shared" ref="F500:F506" si="41">E500*D500</f>
        <v>0</v>
      </c>
    </row>
    <row r="501" spans="1:6">
      <c r="A501" s="88" t="s">
        <v>1064</v>
      </c>
      <c r="B501" s="92" t="s">
        <v>406</v>
      </c>
      <c r="C501" s="126" t="s">
        <v>14</v>
      </c>
      <c r="D501" s="95">
        <v>86</v>
      </c>
      <c r="E501" s="68"/>
      <c r="F501" s="95">
        <f t="shared" si="41"/>
        <v>0</v>
      </c>
    </row>
    <row r="502" spans="1:6">
      <c r="A502" s="88" t="s">
        <v>1065</v>
      </c>
      <c r="B502" s="89" t="s">
        <v>407</v>
      </c>
      <c r="C502" s="126" t="s">
        <v>14</v>
      </c>
      <c r="D502" s="95">
        <v>16</v>
      </c>
      <c r="E502" s="68"/>
      <c r="F502" s="95">
        <f t="shared" si="41"/>
        <v>0</v>
      </c>
    </row>
    <row r="503" spans="1:6" ht="30">
      <c r="A503" s="88" t="s">
        <v>1066</v>
      </c>
      <c r="B503" s="96" t="s">
        <v>562</v>
      </c>
      <c r="C503" s="126" t="s">
        <v>2</v>
      </c>
      <c r="D503" s="95">
        <v>120</v>
      </c>
      <c r="E503" s="68"/>
      <c r="F503" s="95">
        <f t="shared" si="41"/>
        <v>0</v>
      </c>
    </row>
    <row r="504" spans="1:6" ht="30">
      <c r="A504" s="88" t="s">
        <v>1067</v>
      </c>
      <c r="B504" s="96" t="s">
        <v>33</v>
      </c>
      <c r="C504" s="126" t="s">
        <v>2</v>
      </c>
      <c r="D504" s="95">
        <v>80</v>
      </c>
      <c r="E504" s="68"/>
      <c r="F504" s="95">
        <f t="shared" si="41"/>
        <v>0</v>
      </c>
    </row>
    <row r="505" spans="1:6">
      <c r="A505" s="88" t="s">
        <v>1070</v>
      </c>
      <c r="B505" s="97" t="s">
        <v>21</v>
      </c>
      <c r="C505" s="126" t="s">
        <v>10</v>
      </c>
      <c r="D505" s="95">
        <v>15</v>
      </c>
      <c r="E505" s="68"/>
      <c r="F505" s="95">
        <f t="shared" si="41"/>
        <v>0</v>
      </c>
    </row>
    <row r="506" spans="1:6" ht="30">
      <c r="A506" s="88" t="s">
        <v>1071</v>
      </c>
      <c r="B506" s="97" t="s">
        <v>408</v>
      </c>
      <c r="C506" s="126" t="s">
        <v>29</v>
      </c>
      <c r="D506" s="95">
        <v>1</v>
      </c>
      <c r="E506" s="68"/>
      <c r="F506" s="95">
        <f t="shared" si="41"/>
        <v>0</v>
      </c>
    </row>
    <row r="507" spans="1:6" ht="30">
      <c r="A507" s="1"/>
      <c r="B507" s="97" t="s">
        <v>409</v>
      </c>
      <c r="C507" s="126"/>
      <c r="D507" s="95"/>
      <c r="E507" s="134"/>
      <c r="F507" s="95"/>
    </row>
    <row r="508" spans="1:6">
      <c r="A508" s="88" t="s">
        <v>1072</v>
      </c>
      <c r="B508" s="98" t="s">
        <v>410</v>
      </c>
      <c r="C508" s="126" t="s">
        <v>2</v>
      </c>
      <c r="D508" s="99">
        <v>180</v>
      </c>
      <c r="E508" s="68"/>
      <c r="F508" s="95">
        <f>E508*D508</f>
        <v>0</v>
      </c>
    </row>
    <row r="509" spans="1:6" ht="45">
      <c r="A509" s="88"/>
      <c r="B509" s="89" t="s">
        <v>411</v>
      </c>
      <c r="C509" s="126"/>
      <c r="D509" s="99"/>
      <c r="E509" s="106"/>
      <c r="F509" s="106"/>
    </row>
    <row r="510" spans="1:6">
      <c r="A510" s="1"/>
      <c r="B510" s="92" t="s">
        <v>412</v>
      </c>
      <c r="C510" s="126"/>
      <c r="D510" s="99"/>
      <c r="E510" s="99"/>
      <c r="F510" s="95"/>
    </row>
    <row r="511" spans="1:6">
      <c r="A511" s="88" t="s">
        <v>1073</v>
      </c>
      <c r="B511" s="98" t="s">
        <v>413</v>
      </c>
      <c r="C511" s="126" t="s">
        <v>2</v>
      </c>
      <c r="D511" s="99">
        <v>15</v>
      </c>
      <c r="E511" s="68"/>
      <c r="F511" s="95">
        <f t="shared" ref="F511:F516" si="42">E511*D511</f>
        <v>0</v>
      </c>
    </row>
    <row r="512" spans="1:6">
      <c r="A512" s="88" t="s">
        <v>1064</v>
      </c>
      <c r="B512" s="92" t="s">
        <v>414</v>
      </c>
      <c r="C512" s="126" t="s">
        <v>2</v>
      </c>
      <c r="D512" s="99">
        <v>15</v>
      </c>
      <c r="E512" s="68"/>
      <c r="F512" s="95">
        <f t="shared" si="42"/>
        <v>0</v>
      </c>
    </row>
    <row r="513" spans="1:6">
      <c r="A513" s="88" t="s">
        <v>1074</v>
      </c>
      <c r="B513" s="92" t="s">
        <v>415</v>
      </c>
      <c r="C513" s="126" t="s">
        <v>2</v>
      </c>
      <c r="D513" s="99">
        <v>133</v>
      </c>
      <c r="E513" s="68"/>
      <c r="F513" s="95">
        <f t="shared" si="42"/>
        <v>0</v>
      </c>
    </row>
    <row r="514" spans="1:6">
      <c r="A514" s="88" t="s">
        <v>1075</v>
      </c>
      <c r="B514" s="92" t="s">
        <v>416</v>
      </c>
      <c r="C514" s="126" t="s">
        <v>2</v>
      </c>
      <c r="D514" s="99">
        <v>30</v>
      </c>
      <c r="E514" s="68"/>
      <c r="F514" s="95">
        <f t="shared" si="42"/>
        <v>0</v>
      </c>
    </row>
    <row r="515" spans="1:6">
      <c r="A515" s="88" t="s">
        <v>1076</v>
      </c>
      <c r="B515" s="92" t="s">
        <v>417</v>
      </c>
      <c r="C515" s="126" t="s">
        <v>2</v>
      </c>
      <c r="D515" s="99">
        <v>270</v>
      </c>
      <c r="E515" s="68"/>
      <c r="F515" s="95">
        <f t="shared" si="42"/>
        <v>0</v>
      </c>
    </row>
    <row r="516" spans="1:6">
      <c r="A516" s="88" t="s">
        <v>1077</v>
      </c>
      <c r="B516" s="92" t="s">
        <v>418</v>
      </c>
      <c r="C516" s="126" t="s">
        <v>2</v>
      </c>
      <c r="D516" s="99">
        <v>380</v>
      </c>
      <c r="E516" s="68"/>
      <c r="F516" s="95">
        <f t="shared" si="42"/>
        <v>0</v>
      </c>
    </row>
    <row r="517" spans="1:6">
      <c r="A517" s="88"/>
      <c r="B517" s="92" t="s">
        <v>22</v>
      </c>
      <c r="C517" s="126"/>
      <c r="D517" s="99"/>
      <c r="E517" s="99"/>
      <c r="F517" s="95"/>
    </row>
    <row r="518" spans="1:6">
      <c r="A518" s="88" t="s">
        <v>1078</v>
      </c>
      <c r="B518" s="98" t="s">
        <v>419</v>
      </c>
      <c r="C518" s="126" t="s">
        <v>2</v>
      </c>
      <c r="D518" s="99">
        <v>20</v>
      </c>
      <c r="E518" s="68"/>
      <c r="F518" s="95">
        <f t="shared" ref="F518:F523" si="43">E518*D518</f>
        <v>0</v>
      </c>
    </row>
    <row r="519" spans="1:6">
      <c r="A519" s="88" t="s">
        <v>1079</v>
      </c>
      <c r="B519" s="98" t="s">
        <v>420</v>
      </c>
      <c r="C519" s="126" t="s">
        <v>2</v>
      </c>
      <c r="D519" s="99">
        <v>20</v>
      </c>
      <c r="E519" s="68"/>
      <c r="F519" s="95">
        <f t="shared" si="43"/>
        <v>0</v>
      </c>
    </row>
    <row r="520" spans="1:6">
      <c r="A520" s="88" t="s">
        <v>1080</v>
      </c>
      <c r="B520" s="98" t="s">
        <v>421</v>
      </c>
      <c r="C520" s="126" t="s">
        <v>2</v>
      </c>
      <c r="D520" s="95">
        <v>80</v>
      </c>
      <c r="E520" s="68"/>
      <c r="F520" s="95">
        <f t="shared" si="43"/>
        <v>0</v>
      </c>
    </row>
    <row r="521" spans="1:6" ht="45">
      <c r="A521" s="88" t="s">
        <v>1081</v>
      </c>
      <c r="B521" s="92" t="s">
        <v>422</v>
      </c>
      <c r="C521" s="126" t="s">
        <v>12</v>
      </c>
      <c r="D521" s="95">
        <v>1</v>
      </c>
      <c r="E521" s="68"/>
      <c r="F521" s="95">
        <f t="shared" si="43"/>
        <v>0</v>
      </c>
    </row>
    <row r="522" spans="1:6">
      <c r="A522" s="88" t="s">
        <v>1082</v>
      </c>
      <c r="B522" s="92" t="s">
        <v>423</v>
      </c>
      <c r="C522" s="126" t="s">
        <v>10</v>
      </c>
      <c r="D522" s="95">
        <v>105</v>
      </c>
      <c r="E522" s="68"/>
      <c r="F522" s="95">
        <f t="shared" si="43"/>
        <v>0</v>
      </c>
    </row>
    <row r="523" spans="1:6">
      <c r="A523" s="88" t="s">
        <v>1083</v>
      </c>
      <c r="B523" s="92" t="s">
        <v>424</v>
      </c>
      <c r="C523" s="126" t="s">
        <v>10</v>
      </c>
      <c r="D523" s="95">
        <v>55</v>
      </c>
      <c r="E523" s="68"/>
      <c r="F523" s="95">
        <f t="shared" si="43"/>
        <v>0</v>
      </c>
    </row>
    <row r="524" spans="1:6" ht="30">
      <c r="A524" s="32"/>
      <c r="B524" s="32" t="s">
        <v>908</v>
      </c>
      <c r="C524" s="133" t="s">
        <v>44</v>
      </c>
      <c r="D524" s="133" t="s">
        <v>6</v>
      </c>
      <c r="E524" s="133" t="s">
        <v>7</v>
      </c>
      <c r="F524" s="133" t="s">
        <v>8</v>
      </c>
    </row>
    <row r="525" spans="1:6" ht="30">
      <c r="A525" s="88"/>
      <c r="B525" s="100" t="s">
        <v>23</v>
      </c>
      <c r="C525" s="106"/>
      <c r="D525" s="99"/>
      <c r="E525" s="106"/>
      <c r="F525" s="154"/>
    </row>
    <row r="526" spans="1:6" ht="60">
      <c r="A526" s="88" t="s">
        <v>1084</v>
      </c>
      <c r="B526" s="92" t="s">
        <v>34</v>
      </c>
      <c r="C526" s="126" t="s">
        <v>10</v>
      </c>
      <c r="D526" s="95">
        <v>20</v>
      </c>
      <c r="E526" s="68"/>
      <c r="F526" s="95">
        <f t="shared" ref="F526:F531" si="44">E526*D526</f>
        <v>0</v>
      </c>
    </row>
    <row r="527" spans="1:6" ht="45">
      <c r="A527" s="88" t="s">
        <v>1085</v>
      </c>
      <c r="B527" s="92" t="s">
        <v>425</v>
      </c>
      <c r="C527" s="126" t="s">
        <v>10</v>
      </c>
      <c r="D527" s="95">
        <v>36</v>
      </c>
      <c r="E527" s="68"/>
      <c r="F527" s="95">
        <f t="shared" si="44"/>
        <v>0</v>
      </c>
    </row>
    <row r="528" spans="1:6" ht="45">
      <c r="A528" s="88" t="s">
        <v>1086</v>
      </c>
      <c r="B528" s="92" t="s">
        <v>426</v>
      </c>
      <c r="C528" s="126" t="s">
        <v>10</v>
      </c>
      <c r="D528" s="95">
        <v>27</v>
      </c>
      <c r="E528" s="68"/>
      <c r="F528" s="95">
        <f t="shared" si="44"/>
        <v>0</v>
      </c>
    </row>
    <row r="529" spans="1:6" ht="105">
      <c r="A529" s="88" t="s">
        <v>1087</v>
      </c>
      <c r="B529" s="92" t="s">
        <v>427</v>
      </c>
      <c r="C529" s="126" t="s">
        <v>10</v>
      </c>
      <c r="D529" s="95">
        <v>11</v>
      </c>
      <c r="E529" s="68"/>
      <c r="F529" s="95">
        <f t="shared" si="44"/>
        <v>0</v>
      </c>
    </row>
    <row r="530" spans="1:6" ht="120">
      <c r="A530" s="88" t="s">
        <v>1088</v>
      </c>
      <c r="B530" s="92" t="s">
        <v>428</v>
      </c>
      <c r="C530" s="126" t="s">
        <v>10</v>
      </c>
      <c r="D530" s="95">
        <v>6</v>
      </c>
      <c r="E530" s="68"/>
      <c r="F530" s="95">
        <f t="shared" si="44"/>
        <v>0</v>
      </c>
    </row>
    <row r="531" spans="1:6" ht="30">
      <c r="A531" s="88" t="s">
        <v>1089</v>
      </c>
      <c r="B531" s="92" t="s">
        <v>429</v>
      </c>
      <c r="C531" s="126" t="s">
        <v>10</v>
      </c>
      <c r="D531" s="95">
        <v>20</v>
      </c>
      <c r="E531" s="68"/>
      <c r="F531" s="95">
        <f t="shared" si="44"/>
        <v>0</v>
      </c>
    </row>
    <row r="532" spans="1:6" ht="30">
      <c r="A532" s="88" t="s">
        <v>1090</v>
      </c>
      <c r="B532" s="92" t="s">
        <v>430</v>
      </c>
      <c r="C532" s="126" t="s">
        <v>10</v>
      </c>
      <c r="D532" s="95">
        <v>8</v>
      </c>
      <c r="E532" s="68"/>
      <c r="F532" s="95">
        <f>E532*D532</f>
        <v>0</v>
      </c>
    </row>
    <row r="533" spans="1:6">
      <c r="A533" s="88"/>
      <c r="B533" s="101" t="s">
        <v>431</v>
      </c>
      <c r="C533" s="126"/>
      <c r="D533" s="95"/>
      <c r="E533" s="95"/>
      <c r="F533" s="154"/>
    </row>
    <row r="534" spans="1:6" ht="30">
      <c r="A534" s="32"/>
      <c r="B534" s="32" t="s">
        <v>909</v>
      </c>
      <c r="C534" s="133" t="s">
        <v>44</v>
      </c>
      <c r="D534" s="133" t="s">
        <v>6</v>
      </c>
      <c r="E534" s="133" t="s">
        <v>7</v>
      </c>
      <c r="F534" s="133" t="s">
        <v>8</v>
      </c>
    </row>
    <row r="535" spans="1:6">
      <c r="A535" s="88"/>
      <c r="B535" s="100" t="s">
        <v>432</v>
      </c>
      <c r="C535" s="106"/>
      <c r="D535" s="99"/>
      <c r="E535" s="106"/>
      <c r="F535" s="154"/>
    </row>
    <row r="536" spans="1:6" ht="30">
      <c r="A536" s="102" t="s">
        <v>1091</v>
      </c>
      <c r="B536" s="103" t="s">
        <v>433</v>
      </c>
      <c r="C536" s="126" t="s">
        <v>10</v>
      </c>
      <c r="D536" s="95">
        <v>55</v>
      </c>
      <c r="E536" s="68"/>
      <c r="F536" s="95">
        <f t="shared" ref="F536:F545" si="45">E536*D536</f>
        <v>0</v>
      </c>
    </row>
    <row r="537" spans="1:6" ht="30">
      <c r="A537" s="102" t="s">
        <v>1092</v>
      </c>
      <c r="B537" s="103" t="s">
        <v>35</v>
      </c>
      <c r="C537" s="126" t="s">
        <v>10</v>
      </c>
      <c r="D537" s="95">
        <v>16</v>
      </c>
      <c r="E537" s="68"/>
      <c r="F537" s="95">
        <f t="shared" si="45"/>
        <v>0</v>
      </c>
    </row>
    <row r="538" spans="1:6" ht="30">
      <c r="A538" s="102" t="s">
        <v>1093</v>
      </c>
      <c r="B538" s="103" t="s">
        <v>434</v>
      </c>
      <c r="C538" s="126" t="s">
        <v>10</v>
      </c>
      <c r="D538" s="95">
        <v>1</v>
      </c>
      <c r="E538" s="68"/>
      <c r="F538" s="95">
        <f t="shared" si="45"/>
        <v>0</v>
      </c>
    </row>
    <row r="539" spans="1:6" ht="30">
      <c r="A539" s="102" t="s">
        <v>1094</v>
      </c>
      <c r="B539" s="90" t="s">
        <v>36</v>
      </c>
      <c r="C539" s="126" t="s">
        <v>10</v>
      </c>
      <c r="D539" s="95">
        <v>13</v>
      </c>
      <c r="E539" s="68"/>
      <c r="F539" s="95">
        <f t="shared" si="45"/>
        <v>0</v>
      </c>
    </row>
    <row r="540" spans="1:6" ht="30">
      <c r="A540" s="102" t="s">
        <v>1095</v>
      </c>
      <c r="B540" s="90" t="s">
        <v>435</v>
      </c>
      <c r="C540" s="126" t="s">
        <v>10</v>
      </c>
      <c r="D540" s="95">
        <v>8</v>
      </c>
      <c r="E540" s="68"/>
      <c r="F540" s="95">
        <f t="shared" si="45"/>
        <v>0</v>
      </c>
    </row>
    <row r="541" spans="1:6" ht="30">
      <c r="A541" s="102" t="s">
        <v>1096</v>
      </c>
      <c r="B541" s="90" t="s">
        <v>436</v>
      </c>
      <c r="C541" s="126" t="s">
        <v>10</v>
      </c>
      <c r="D541" s="95">
        <v>4</v>
      </c>
      <c r="E541" s="68"/>
      <c r="F541" s="95">
        <f t="shared" si="45"/>
        <v>0</v>
      </c>
    </row>
    <row r="542" spans="1:6" ht="30">
      <c r="A542" s="102" t="s">
        <v>1097</v>
      </c>
      <c r="B542" s="90" t="s">
        <v>437</v>
      </c>
      <c r="C542" s="126" t="s">
        <v>10</v>
      </c>
      <c r="D542" s="95">
        <v>4</v>
      </c>
      <c r="E542" s="68"/>
      <c r="F542" s="95">
        <f t="shared" si="45"/>
        <v>0</v>
      </c>
    </row>
    <row r="543" spans="1:6" ht="30">
      <c r="A543" s="102" t="s">
        <v>1098</v>
      </c>
      <c r="B543" s="90" t="s">
        <v>438</v>
      </c>
      <c r="C543" s="126" t="s">
        <v>10</v>
      </c>
      <c r="D543" s="95">
        <v>1</v>
      </c>
      <c r="E543" s="68"/>
      <c r="F543" s="95">
        <f t="shared" si="45"/>
        <v>0</v>
      </c>
    </row>
    <row r="544" spans="1:6">
      <c r="A544" s="102" t="s">
        <v>1099</v>
      </c>
      <c r="B544" s="90" t="s">
        <v>37</v>
      </c>
      <c r="C544" s="126" t="s">
        <v>10</v>
      </c>
      <c r="D544" s="95">
        <v>1</v>
      </c>
      <c r="E544" s="68"/>
      <c r="F544" s="95">
        <f t="shared" si="45"/>
        <v>0</v>
      </c>
    </row>
    <row r="545" spans="1:6">
      <c r="A545" s="102" t="s">
        <v>1100</v>
      </c>
      <c r="B545" s="90" t="s">
        <v>439</v>
      </c>
      <c r="C545" s="126" t="s">
        <v>12</v>
      </c>
      <c r="D545" s="95">
        <v>1</v>
      </c>
      <c r="E545" s="68"/>
      <c r="F545" s="95">
        <f t="shared" si="45"/>
        <v>0</v>
      </c>
    </row>
    <row r="546" spans="1:6" ht="30">
      <c r="A546" s="32"/>
      <c r="B546" s="32" t="s">
        <v>910</v>
      </c>
      <c r="C546" s="133" t="s">
        <v>44</v>
      </c>
      <c r="D546" s="133" t="s">
        <v>6</v>
      </c>
      <c r="E546" s="133" t="s">
        <v>7</v>
      </c>
      <c r="F546" s="133" t="s">
        <v>8</v>
      </c>
    </row>
    <row r="547" spans="1:6" ht="30">
      <c r="A547" s="102" t="s">
        <v>1101</v>
      </c>
      <c r="B547" s="44" t="s">
        <v>440</v>
      </c>
      <c r="C547" s="126" t="s">
        <v>2</v>
      </c>
      <c r="D547" s="95">
        <v>335</v>
      </c>
      <c r="E547" s="68"/>
      <c r="F547" s="95">
        <f>E547*D547</f>
        <v>0</v>
      </c>
    </row>
    <row r="548" spans="1:6">
      <c r="A548" s="102" t="s">
        <v>1102</v>
      </c>
      <c r="B548" s="44" t="s">
        <v>441</v>
      </c>
      <c r="C548" s="126" t="s">
        <v>10</v>
      </c>
      <c r="D548" s="95">
        <v>44</v>
      </c>
      <c r="E548" s="68"/>
      <c r="F548" s="95">
        <f t="shared" ref="F548:F555" si="46">E548*D548</f>
        <v>0</v>
      </c>
    </row>
    <row r="549" spans="1:6">
      <c r="A549" s="102" t="s">
        <v>1103</v>
      </c>
      <c r="B549" s="104" t="s">
        <v>442</v>
      </c>
      <c r="C549" s="126" t="s">
        <v>10</v>
      </c>
      <c r="D549" s="95">
        <v>17</v>
      </c>
      <c r="E549" s="68"/>
      <c r="F549" s="95">
        <f t="shared" si="46"/>
        <v>0</v>
      </c>
    </row>
    <row r="550" spans="1:6">
      <c r="A550" s="88" t="s">
        <v>1104</v>
      </c>
      <c r="B550" s="105" t="s">
        <v>443</v>
      </c>
      <c r="C550" s="126" t="s">
        <v>10</v>
      </c>
      <c r="D550" s="95">
        <v>10</v>
      </c>
      <c r="E550" s="68"/>
      <c r="F550" s="95">
        <f t="shared" si="46"/>
        <v>0</v>
      </c>
    </row>
    <row r="551" spans="1:6">
      <c r="A551" s="88" t="s">
        <v>1105</v>
      </c>
      <c r="B551" s="105" t="s">
        <v>444</v>
      </c>
      <c r="C551" s="126" t="s">
        <v>10</v>
      </c>
      <c r="D551" s="95">
        <v>8</v>
      </c>
      <c r="E551" s="68"/>
      <c r="F551" s="95">
        <f t="shared" si="46"/>
        <v>0</v>
      </c>
    </row>
    <row r="552" spans="1:6">
      <c r="A552" s="88" t="s">
        <v>1106</v>
      </c>
      <c r="B552" s="105" t="s">
        <v>445</v>
      </c>
      <c r="C552" s="126" t="s">
        <v>10</v>
      </c>
      <c r="D552" s="95">
        <v>8</v>
      </c>
      <c r="E552" s="68"/>
      <c r="F552" s="95">
        <f t="shared" si="46"/>
        <v>0</v>
      </c>
    </row>
    <row r="553" spans="1:6">
      <c r="A553" s="88" t="s">
        <v>1107</v>
      </c>
      <c r="B553" s="105" t="s">
        <v>446</v>
      </c>
      <c r="C553" s="126" t="s">
        <v>10</v>
      </c>
      <c r="D553" s="95">
        <v>18</v>
      </c>
      <c r="E553" s="68"/>
      <c r="F553" s="95">
        <f t="shared" si="46"/>
        <v>0</v>
      </c>
    </row>
    <row r="554" spans="1:6">
      <c r="A554" s="88" t="s">
        <v>1108</v>
      </c>
      <c r="B554" s="105" t="s">
        <v>447</v>
      </c>
      <c r="C554" s="106" t="s">
        <v>12</v>
      </c>
      <c r="D554" s="95">
        <v>1</v>
      </c>
      <c r="E554" s="68"/>
      <c r="F554" s="95">
        <f t="shared" si="46"/>
        <v>0</v>
      </c>
    </row>
    <row r="555" spans="1:6">
      <c r="A555" s="88" t="s">
        <v>1109</v>
      </c>
      <c r="B555" s="104" t="s">
        <v>448</v>
      </c>
      <c r="C555" s="106" t="s">
        <v>12</v>
      </c>
      <c r="D555" s="95">
        <v>1</v>
      </c>
      <c r="E555" s="68"/>
      <c r="F555" s="95">
        <f t="shared" si="46"/>
        <v>0</v>
      </c>
    </row>
    <row r="556" spans="1:6" ht="30">
      <c r="A556" s="32"/>
      <c r="B556" s="32" t="s">
        <v>911</v>
      </c>
      <c r="C556" s="133" t="s">
        <v>44</v>
      </c>
      <c r="D556" s="133" t="s">
        <v>6</v>
      </c>
      <c r="E556" s="133" t="s">
        <v>7</v>
      </c>
      <c r="F556" s="133" t="s">
        <v>8</v>
      </c>
    </row>
    <row r="557" spans="1:6">
      <c r="A557" s="88"/>
      <c r="B557" s="89" t="s">
        <v>449</v>
      </c>
      <c r="C557" s="106"/>
      <c r="D557" s="99"/>
      <c r="E557" s="106"/>
      <c r="F557" s="155"/>
    </row>
    <row r="558" spans="1:6">
      <c r="A558" s="102"/>
      <c r="B558" s="107" t="s">
        <v>450</v>
      </c>
      <c r="C558" s="126"/>
      <c r="D558" s="95"/>
      <c r="E558" s="95"/>
      <c r="F558" s="95"/>
    </row>
    <row r="559" spans="1:6" ht="60">
      <c r="A559" s="102" t="s">
        <v>1110</v>
      </c>
      <c r="B559" s="44" t="s">
        <v>451</v>
      </c>
      <c r="C559" s="126" t="s">
        <v>2</v>
      </c>
      <c r="D559" s="95">
        <v>110</v>
      </c>
      <c r="E559" s="68"/>
      <c r="F559" s="95">
        <f>E559*D559</f>
        <v>0</v>
      </c>
    </row>
    <row r="560" spans="1:6" ht="30">
      <c r="A560" s="102" t="s">
        <v>1111</v>
      </c>
      <c r="B560" s="44" t="s">
        <v>452</v>
      </c>
      <c r="C560" s="126" t="s">
        <v>2</v>
      </c>
      <c r="D560" s="95">
        <v>8</v>
      </c>
      <c r="E560" s="68"/>
      <c r="F560" s="95">
        <f>E560*D560</f>
        <v>0</v>
      </c>
    </row>
    <row r="561" spans="1:6">
      <c r="A561" s="102" t="s">
        <v>1112</v>
      </c>
      <c r="B561" s="44" t="s">
        <v>38</v>
      </c>
      <c r="C561" s="126" t="s">
        <v>2</v>
      </c>
      <c r="D561" s="95">
        <v>15</v>
      </c>
      <c r="E561" s="68"/>
      <c r="F561" s="95">
        <f>E561*D561</f>
        <v>0</v>
      </c>
    </row>
    <row r="562" spans="1:6" ht="30">
      <c r="A562" s="102" t="s">
        <v>1113</v>
      </c>
      <c r="B562" s="44" t="s">
        <v>453</v>
      </c>
      <c r="C562" s="126" t="s">
        <v>10</v>
      </c>
      <c r="D562" s="95">
        <v>2</v>
      </c>
      <c r="E562" s="68"/>
      <c r="F562" s="95">
        <f>E562*D562</f>
        <v>0</v>
      </c>
    </row>
    <row r="563" spans="1:6" ht="30">
      <c r="A563" s="102" t="s">
        <v>1114</v>
      </c>
      <c r="B563" s="104" t="s">
        <v>454</v>
      </c>
      <c r="C563" s="126" t="s">
        <v>10</v>
      </c>
      <c r="D563" s="95">
        <v>15</v>
      </c>
      <c r="E563" s="68"/>
      <c r="F563" s="95">
        <f>E563*D563</f>
        <v>0</v>
      </c>
    </row>
    <row r="564" spans="1:6">
      <c r="A564" s="102"/>
      <c r="B564" s="107" t="s">
        <v>455</v>
      </c>
      <c r="C564" s="126"/>
      <c r="D564" s="95"/>
      <c r="E564" s="95"/>
      <c r="F564" s="95"/>
    </row>
    <row r="565" spans="1:6">
      <c r="A565" s="102" t="s">
        <v>1115</v>
      </c>
      <c r="B565" s="90" t="s">
        <v>456</v>
      </c>
      <c r="C565" s="126" t="s">
        <v>10</v>
      </c>
      <c r="D565" s="95">
        <v>9</v>
      </c>
      <c r="E565" s="68"/>
      <c r="F565" s="95">
        <f t="shared" ref="F565:F570" si="47">E565*D565</f>
        <v>0</v>
      </c>
    </row>
    <row r="566" spans="1:6" ht="45">
      <c r="A566" s="102" t="s">
        <v>1116</v>
      </c>
      <c r="B566" s="90" t="s">
        <v>457</v>
      </c>
      <c r="C566" s="126" t="s">
        <v>10</v>
      </c>
      <c r="D566" s="95">
        <v>58</v>
      </c>
      <c r="E566" s="68"/>
      <c r="F566" s="95">
        <f t="shared" si="47"/>
        <v>0</v>
      </c>
    </row>
    <row r="567" spans="1:6" ht="45">
      <c r="A567" s="102" t="s">
        <v>1117</v>
      </c>
      <c r="B567" s="90" t="s">
        <v>458</v>
      </c>
      <c r="C567" s="126" t="s">
        <v>2</v>
      </c>
      <c r="D567" s="95">
        <v>60</v>
      </c>
      <c r="E567" s="68"/>
      <c r="F567" s="95">
        <f t="shared" si="47"/>
        <v>0</v>
      </c>
    </row>
    <row r="568" spans="1:6" ht="30">
      <c r="A568" s="102" t="s">
        <v>1118</v>
      </c>
      <c r="B568" s="90" t="s">
        <v>459</v>
      </c>
      <c r="C568" s="126" t="s">
        <v>0</v>
      </c>
      <c r="D568" s="95">
        <v>40</v>
      </c>
      <c r="E568" s="68"/>
      <c r="F568" s="95">
        <f t="shared" si="47"/>
        <v>0</v>
      </c>
    </row>
    <row r="569" spans="1:6" ht="30">
      <c r="A569" s="102" t="s">
        <v>1119</v>
      </c>
      <c r="B569" s="90" t="s">
        <v>460</v>
      </c>
      <c r="C569" s="126" t="s">
        <v>2</v>
      </c>
      <c r="D569" s="95">
        <v>10</v>
      </c>
      <c r="E569" s="68"/>
      <c r="F569" s="95">
        <f t="shared" si="47"/>
        <v>0</v>
      </c>
    </row>
    <row r="570" spans="1:6">
      <c r="A570" s="102" t="s">
        <v>1120</v>
      </c>
      <c r="B570" s="90" t="s">
        <v>461</v>
      </c>
      <c r="C570" s="106" t="s">
        <v>12</v>
      </c>
      <c r="D570" s="95">
        <v>1</v>
      </c>
      <c r="E570" s="68"/>
      <c r="F570" s="95">
        <f t="shared" si="47"/>
        <v>0</v>
      </c>
    </row>
    <row r="571" spans="1:6" ht="30">
      <c r="A571" s="32"/>
      <c r="B571" s="32" t="s">
        <v>912</v>
      </c>
      <c r="C571" s="133" t="s">
        <v>44</v>
      </c>
      <c r="D571" s="133" t="s">
        <v>6</v>
      </c>
      <c r="E571" s="133" t="s">
        <v>7</v>
      </c>
      <c r="F571" s="133" t="s">
        <v>8</v>
      </c>
    </row>
    <row r="572" spans="1:6" ht="120">
      <c r="A572" s="88" t="s">
        <v>1121</v>
      </c>
      <c r="B572" s="92" t="s">
        <v>1056</v>
      </c>
      <c r="C572" s="106" t="s">
        <v>12</v>
      </c>
      <c r="D572" s="95">
        <v>1</v>
      </c>
      <c r="E572" s="68"/>
      <c r="F572" s="95">
        <f>E572*D572</f>
        <v>0</v>
      </c>
    </row>
    <row r="573" spans="1:6" ht="45">
      <c r="A573" s="108" t="s">
        <v>1122</v>
      </c>
      <c r="B573" s="89" t="s">
        <v>462</v>
      </c>
      <c r="C573" s="106" t="s">
        <v>12</v>
      </c>
      <c r="D573" s="95">
        <v>1</v>
      </c>
      <c r="E573" s="68"/>
      <c r="F573" s="95">
        <f>E573*D573</f>
        <v>0</v>
      </c>
    </row>
    <row r="574" spans="1:6" s="11" customFormat="1">
      <c r="A574" s="109"/>
      <c r="B574" s="92"/>
      <c r="C574" s="111"/>
      <c r="D574" s="111"/>
      <c r="E574" s="111"/>
      <c r="F574" s="111"/>
    </row>
    <row r="575" spans="1:6" ht="18.75">
      <c r="A575" s="62">
        <v>5</v>
      </c>
      <c r="B575" s="62" t="s">
        <v>913</v>
      </c>
      <c r="C575" s="62"/>
      <c r="D575" s="62"/>
      <c r="E575" s="62"/>
      <c r="F575" s="62"/>
    </row>
    <row r="576" spans="1:6" ht="30">
      <c r="A576" s="32" t="s">
        <v>4</v>
      </c>
      <c r="B576" s="32" t="s">
        <v>5</v>
      </c>
      <c r="C576" s="133" t="s">
        <v>44</v>
      </c>
      <c r="D576" s="133" t="s">
        <v>6</v>
      </c>
      <c r="E576" s="133" t="s">
        <v>7</v>
      </c>
      <c r="F576" s="133" t="s">
        <v>8</v>
      </c>
    </row>
    <row r="577" spans="1:6" ht="60">
      <c r="A577" s="65">
        <v>5.0999999999999996</v>
      </c>
      <c r="B577" s="24" t="s">
        <v>914</v>
      </c>
      <c r="C577" s="131" t="s">
        <v>29</v>
      </c>
      <c r="D577" s="111">
        <v>1</v>
      </c>
      <c r="E577" s="68"/>
      <c r="F577" s="95">
        <f t="shared" ref="F577:F600" si="48">D577*E577</f>
        <v>0</v>
      </c>
    </row>
    <row r="578" spans="1:6" ht="30">
      <c r="A578" s="66">
        <v>5.2</v>
      </c>
      <c r="B578" s="25" t="s">
        <v>915</v>
      </c>
      <c r="C578" s="95" t="s">
        <v>10</v>
      </c>
      <c r="D578" s="126">
        <v>1</v>
      </c>
      <c r="E578" s="68"/>
      <c r="F578" s="95">
        <f t="shared" si="48"/>
        <v>0</v>
      </c>
    </row>
    <row r="579" spans="1:6" ht="30">
      <c r="A579" s="66">
        <v>5.3</v>
      </c>
      <c r="B579" s="25" t="s">
        <v>916</v>
      </c>
      <c r="C579" s="95" t="s">
        <v>10</v>
      </c>
      <c r="D579" s="126">
        <v>1</v>
      </c>
      <c r="E579" s="68"/>
      <c r="F579" s="95">
        <f t="shared" si="48"/>
        <v>0</v>
      </c>
    </row>
    <row r="580" spans="1:6" ht="45">
      <c r="A580" s="66">
        <v>5.4</v>
      </c>
      <c r="B580" s="25" t="s">
        <v>917</v>
      </c>
      <c r="C580" s="179" t="s">
        <v>10</v>
      </c>
      <c r="D580" s="180">
        <v>1</v>
      </c>
      <c r="E580" s="68"/>
      <c r="F580" s="95">
        <f t="shared" si="48"/>
        <v>0</v>
      </c>
    </row>
    <row r="581" spans="1:6" ht="30">
      <c r="A581" s="66">
        <v>5.5</v>
      </c>
      <c r="B581" s="26" t="s">
        <v>918</v>
      </c>
      <c r="C581" s="95" t="s">
        <v>10</v>
      </c>
      <c r="D581" s="126">
        <v>1</v>
      </c>
      <c r="E581" s="68"/>
      <c r="F581" s="95">
        <f t="shared" si="48"/>
        <v>0</v>
      </c>
    </row>
    <row r="582" spans="1:6">
      <c r="A582" s="66">
        <v>5.6</v>
      </c>
      <c r="B582" s="26" t="s">
        <v>919</v>
      </c>
      <c r="C582" s="95" t="s">
        <v>10</v>
      </c>
      <c r="D582" s="126">
        <v>2</v>
      </c>
      <c r="E582" s="68"/>
      <c r="F582" s="95">
        <f t="shared" si="48"/>
        <v>0</v>
      </c>
    </row>
    <row r="583" spans="1:6" ht="45">
      <c r="A583" s="66">
        <v>5.7</v>
      </c>
      <c r="B583" s="25" t="s">
        <v>920</v>
      </c>
      <c r="C583" s="179" t="s">
        <v>10</v>
      </c>
      <c r="D583" s="126">
        <v>26</v>
      </c>
      <c r="E583" s="68"/>
      <c r="F583" s="95">
        <f t="shared" si="48"/>
        <v>0</v>
      </c>
    </row>
    <row r="584" spans="1:6" ht="45">
      <c r="A584" s="66">
        <v>5.8</v>
      </c>
      <c r="B584" s="25" t="s">
        <v>921</v>
      </c>
      <c r="C584" s="179" t="s">
        <v>10</v>
      </c>
      <c r="D584" s="126">
        <v>21</v>
      </c>
      <c r="E584" s="68"/>
      <c r="F584" s="95">
        <f t="shared" si="48"/>
        <v>0</v>
      </c>
    </row>
    <row r="585" spans="1:6" ht="45">
      <c r="A585" s="65">
        <v>5.9</v>
      </c>
      <c r="B585" s="25" t="s">
        <v>922</v>
      </c>
      <c r="C585" s="179" t="s">
        <v>10</v>
      </c>
      <c r="D585" s="126">
        <v>4</v>
      </c>
      <c r="E585" s="68"/>
      <c r="F585" s="95">
        <f t="shared" si="48"/>
        <v>0</v>
      </c>
    </row>
    <row r="586" spans="1:6" ht="30">
      <c r="A586" s="66" t="s">
        <v>1041</v>
      </c>
      <c r="B586" s="4" t="s">
        <v>923</v>
      </c>
      <c r="C586" s="179" t="s">
        <v>463</v>
      </c>
      <c r="D586" s="126">
        <v>1720</v>
      </c>
      <c r="E586" s="68"/>
      <c r="F586" s="95">
        <f t="shared" si="48"/>
        <v>0</v>
      </c>
    </row>
    <row r="587" spans="1:6" ht="30">
      <c r="A587" s="66" t="s">
        <v>1042</v>
      </c>
      <c r="B587" s="25" t="s">
        <v>464</v>
      </c>
      <c r="C587" s="179" t="s">
        <v>10</v>
      </c>
      <c r="D587" s="126">
        <v>18</v>
      </c>
      <c r="E587" s="68"/>
      <c r="F587" s="95">
        <f t="shared" si="48"/>
        <v>0</v>
      </c>
    </row>
    <row r="588" spans="1:6" ht="30">
      <c r="A588" s="66" t="s">
        <v>1043</v>
      </c>
      <c r="B588" s="25" t="s">
        <v>465</v>
      </c>
      <c r="C588" s="179" t="s">
        <v>10</v>
      </c>
      <c r="D588" s="126">
        <v>9</v>
      </c>
      <c r="E588" s="68"/>
      <c r="F588" s="95">
        <f t="shared" si="48"/>
        <v>0</v>
      </c>
    </row>
    <row r="589" spans="1:6" ht="30">
      <c r="A589" s="66" t="s">
        <v>1044</v>
      </c>
      <c r="B589" s="25" t="s">
        <v>924</v>
      </c>
      <c r="C589" s="179" t="s">
        <v>463</v>
      </c>
      <c r="D589" s="180">
        <v>985</v>
      </c>
      <c r="E589" s="68"/>
      <c r="F589" s="95">
        <f t="shared" si="48"/>
        <v>0</v>
      </c>
    </row>
    <row r="590" spans="1:6" ht="30">
      <c r="A590" s="65" t="s">
        <v>1045</v>
      </c>
      <c r="B590" s="44" t="s">
        <v>925</v>
      </c>
      <c r="C590" s="179" t="s">
        <v>463</v>
      </c>
      <c r="D590" s="180">
        <v>43</v>
      </c>
      <c r="E590" s="68"/>
      <c r="F590" s="95">
        <f t="shared" si="48"/>
        <v>0</v>
      </c>
    </row>
    <row r="591" spans="1:6">
      <c r="A591" s="66" t="s">
        <v>1046</v>
      </c>
      <c r="B591" s="45" t="s">
        <v>466</v>
      </c>
      <c r="C591" s="95" t="s">
        <v>10</v>
      </c>
      <c r="D591" s="126">
        <v>26</v>
      </c>
      <c r="E591" s="68"/>
      <c r="F591" s="95">
        <f t="shared" si="48"/>
        <v>0</v>
      </c>
    </row>
    <row r="592" spans="1:6">
      <c r="A592" s="67" t="s">
        <v>1047</v>
      </c>
      <c r="B592" s="46" t="s">
        <v>467</v>
      </c>
      <c r="C592" s="30" t="s">
        <v>12</v>
      </c>
      <c r="D592" s="149">
        <v>1</v>
      </c>
      <c r="E592" s="68"/>
      <c r="F592" s="95">
        <f t="shared" si="48"/>
        <v>0</v>
      </c>
    </row>
    <row r="593" spans="1:6" ht="30">
      <c r="A593" s="65" t="s">
        <v>1048</v>
      </c>
      <c r="B593" s="6" t="s">
        <v>926</v>
      </c>
      <c r="C593" s="131" t="s">
        <v>10</v>
      </c>
      <c r="D593" s="111">
        <v>3</v>
      </c>
      <c r="E593" s="68"/>
      <c r="F593" s="95">
        <f t="shared" si="48"/>
        <v>0</v>
      </c>
    </row>
    <row r="594" spans="1:6" ht="30">
      <c r="A594" s="65" t="s">
        <v>1049</v>
      </c>
      <c r="B594" s="47" t="s">
        <v>927</v>
      </c>
      <c r="C594" s="131" t="s">
        <v>29</v>
      </c>
      <c r="D594" s="111">
        <v>8</v>
      </c>
      <c r="E594" s="68"/>
      <c r="F594" s="95">
        <f t="shared" si="48"/>
        <v>0</v>
      </c>
    </row>
    <row r="595" spans="1:6" ht="45">
      <c r="A595" s="66" t="s">
        <v>1050</v>
      </c>
      <c r="B595" s="47" t="s">
        <v>928</v>
      </c>
      <c r="C595" s="179" t="s">
        <v>10</v>
      </c>
      <c r="D595" s="126">
        <v>1</v>
      </c>
      <c r="E595" s="68"/>
      <c r="F595" s="95">
        <f t="shared" si="48"/>
        <v>0</v>
      </c>
    </row>
    <row r="596" spans="1:6" ht="30">
      <c r="A596" s="66" t="s">
        <v>1051</v>
      </c>
      <c r="B596" s="47" t="s">
        <v>929</v>
      </c>
      <c r="C596" s="179" t="s">
        <v>10</v>
      </c>
      <c r="D596" s="126">
        <v>1</v>
      </c>
      <c r="E596" s="68"/>
      <c r="F596" s="95">
        <f t="shared" si="48"/>
        <v>0</v>
      </c>
    </row>
    <row r="597" spans="1:6" ht="30">
      <c r="A597" s="66" t="s">
        <v>1052</v>
      </c>
      <c r="B597" s="4" t="s">
        <v>930</v>
      </c>
      <c r="C597" s="179" t="s">
        <v>463</v>
      </c>
      <c r="D597" s="126">
        <v>600</v>
      </c>
      <c r="E597" s="68"/>
      <c r="F597" s="95">
        <f t="shared" si="48"/>
        <v>0</v>
      </c>
    </row>
    <row r="598" spans="1:6" ht="30">
      <c r="A598" s="66" t="s">
        <v>1053</v>
      </c>
      <c r="B598" s="25" t="s">
        <v>924</v>
      </c>
      <c r="C598" s="179" t="s">
        <v>463</v>
      </c>
      <c r="D598" s="180">
        <v>488</v>
      </c>
      <c r="E598" s="68"/>
      <c r="F598" s="95">
        <f t="shared" si="48"/>
        <v>0</v>
      </c>
    </row>
    <row r="599" spans="1:6">
      <c r="A599" s="65" t="s">
        <v>1054</v>
      </c>
      <c r="B599" s="27" t="s">
        <v>468</v>
      </c>
      <c r="C599" s="131" t="s">
        <v>12</v>
      </c>
      <c r="D599" s="181">
        <v>1</v>
      </c>
      <c r="E599" s="68"/>
      <c r="F599" s="95">
        <f t="shared" si="48"/>
        <v>0</v>
      </c>
    </row>
    <row r="600" spans="1:6">
      <c r="A600" s="65" t="s">
        <v>1055</v>
      </c>
      <c r="B600" s="27" t="s">
        <v>469</v>
      </c>
      <c r="C600" s="131" t="s">
        <v>29</v>
      </c>
      <c r="D600" s="181">
        <v>1</v>
      </c>
      <c r="E600" s="68"/>
      <c r="F600" s="95">
        <f t="shared" si="48"/>
        <v>0</v>
      </c>
    </row>
    <row r="601" spans="1:6" ht="18.75">
      <c r="A601" s="62">
        <v>6</v>
      </c>
      <c r="B601" s="62" t="s">
        <v>470</v>
      </c>
      <c r="C601" s="62"/>
      <c r="D601" s="62"/>
      <c r="E601" s="62"/>
      <c r="F601" s="62"/>
    </row>
    <row r="602" spans="1:6" ht="30">
      <c r="A602" s="32" t="s">
        <v>4</v>
      </c>
      <c r="B602" s="32" t="s">
        <v>5</v>
      </c>
      <c r="C602" s="133" t="s">
        <v>44</v>
      </c>
      <c r="D602" s="133" t="s">
        <v>6</v>
      </c>
      <c r="E602" s="133" t="s">
        <v>7</v>
      </c>
      <c r="F602" s="133" t="s">
        <v>8</v>
      </c>
    </row>
    <row r="603" spans="1:6" ht="90">
      <c r="A603" s="48"/>
      <c r="B603" s="49" t="s">
        <v>471</v>
      </c>
      <c r="C603" s="48"/>
      <c r="D603" s="182"/>
      <c r="E603" s="156"/>
      <c r="F603" s="157"/>
    </row>
    <row r="604" spans="1:6" ht="45">
      <c r="A604" s="67" t="s">
        <v>1033</v>
      </c>
      <c r="B604" s="50" t="s">
        <v>931</v>
      </c>
      <c r="C604" s="111" t="s">
        <v>10</v>
      </c>
      <c r="D604" s="126">
        <v>1</v>
      </c>
      <c r="E604" s="68"/>
      <c r="F604" s="95">
        <f t="shared" ref="F604" si="49">D604*E604</f>
        <v>0</v>
      </c>
    </row>
    <row r="605" spans="1:6">
      <c r="A605" s="110" t="s">
        <v>1034</v>
      </c>
      <c r="B605" s="50" t="s">
        <v>932</v>
      </c>
      <c r="C605" s="111" t="s">
        <v>10</v>
      </c>
      <c r="D605" s="126">
        <v>2</v>
      </c>
      <c r="E605" s="68"/>
      <c r="F605" s="95">
        <f t="shared" ref="F605:F616" si="50">D605*E605</f>
        <v>0</v>
      </c>
    </row>
    <row r="606" spans="1:6" ht="45">
      <c r="A606" s="110" t="s">
        <v>1035</v>
      </c>
      <c r="B606" s="50" t="s">
        <v>39</v>
      </c>
      <c r="C606" s="111" t="s">
        <v>10</v>
      </c>
      <c r="D606" s="183">
        <v>42</v>
      </c>
      <c r="E606" s="68"/>
      <c r="F606" s="158">
        <f t="shared" si="50"/>
        <v>0</v>
      </c>
    </row>
    <row r="607" spans="1:6" ht="45">
      <c r="A607" s="110" t="s">
        <v>1036</v>
      </c>
      <c r="B607" s="50" t="s">
        <v>933</v>
      </c>
      <c r="C607" s="111" t="s">
        <v>10</v>
      </c>
      <c r="D607" s="183">
        <v>2</v>
      </c>
      <c r="E607" s="68"/>
      <c r="F607" s="158">
        <f t="shared" si="50"/>
        <v>0</v>
      </c>
    </row>
    <row r="608" spans="1:6" ht="30">
      <c r="A608" s="110" t="s">
        <v>1037</v>
      </c>
      <c r="B608" s="50" t="s">
        <v>40</v>
      </c>
      <c r="C608" s="111" t="s">
        <v>10</v>
      </c>
      <c r="D608" s="183">
        <f>D606+D607</f>
        <v>44</v>
      </c>
      <c r="E608" s="68"/>
      <c r="F608" s="158">
        <f t="shared" si="50"/>
        <v>0</v>
      </c>
    </row>
    <row r="609" spans="1:6">
      <c r="A609" s="110" t="s">
        <v>1038</v>
      </c>
      <c r="B609" s="50" t="s">
        <v>41</v>
      </c>
      <c r="C609" s="111" t="s">
        <v>10</v>
      </c>
      <c r="D609" s="183">
        <v>7</v>
      </c>
      <c r="E609" s="68"/>
      <c r="F609" s="158">
        <f t="shared" si="50"/>
        <v>0</v>
      </c>
    </row>
    <row r="610" spans="1:6" ht="45">
      <c r="A610" s="110" t="s">
        <v>1039</v>
      </c>
      <c r="B610" s="50" t="s">
        <v>42</v>
      </c>
      <c r="C610" s="111" t="s">
        <v>10</v>
      </c>
      <c r="D610" s="183">
        <v>10</v>
      </c>
      <c r="E610" s="68"/>
      <c r="F610" s="158">
        <f t="shared" si="50"/>
        <v>0</v>
      </c>
    </row>
    <row r="611" spans="1:6" ht="30">
      <c r="A611" s="110" t="s">
        <v>1040</v>
      </c>
      <c r="B611" s="50" t="s">
        <v>43</v>
      </c>
      <c r="C611" s="111" t="s">
        <v>10</v>
      </c>
      <c r="D611" s="184">
        <v>3</v>
      </c>
      <c r="E611" s="68"/>
      <c r="F611" s="158">
        <f t="shared" si="50"/>
        <v>0</v>
      </c>
    </row>
    <row r="612" spans="1:6">
      <c r="A612" s="111">
        <v>6.9</v>
      </c>
      <c r="B612" s="50" t="s">
        <v>935</v>
      </c>
      <c r="C612" s="28" t="s">
        <v>463</v>
      </c>
      <c r="D612" s="185">
        <v>553</v>
      </c>
      <c r="E612" s="68"/>
      <c r="F612" s="158">
        <f t="shared" si="50"/>
        <v>0</v>
      </c>
    </row>
    <row r="613" spans="1:6" ht="30">
      <c r="A613" s="111">
        <v>6.1</v>
      </c>
      <c r="B613" s="50" t="s">
        <v>934</v>
      </c>
      <c r="C613" s="28" t="s">
        <v>463</v>
      </c>
      <c r="D613" s="185">
        <v>55</v>
      </c>
      <c r="E613" s="68"/>
      <c r="F613" s="158">
        <f t="shared" si="50"/>
        <v>0</v>
      </c>
    </row>
    <row r="614" spans="1:6">
      <c r="A614" s="111">
        <v>6.11</v>
      </c>
      <c r="B614" s="50" t="s">
        <v>936</v>
      </c>
      <c r="C614" s="28" t="s">
        <v>463</v>
      </c>
      <c r="D614" s="185">
        <v>553</v>
      </c>
      <c r="E614" s="68"/>
      <c r="F614" s="95">
        <f t="shared" si="50"/>
        <v>0</v>
      </c>
    </row>
    <row r="615" spans="1:6">
      <c r="A615" s="112">
        <v>6.12</v>
      </c>
      <c r="B615" s="50" t="s">
        <v>467</v>
      </c>
      <c r="C615" s="111" t="s">
        <v>12</v>
      </c>
      <c r="D615" s="131">
        <v>1</v>
      </c>
      <c r="E615" s="68"/>
      <c r="F615" s="158">
        <f t="shared" si="50"/>
        <v>0</v>
      </c>
    </row>
    <row r="616" spans="1:6" ht="195">
      <c r="A616" s="112">
        <v>6.13</v>
      </c>
      <c r="B616" s="50" t="s">
        <v>472</v>
      </c>
      <c r="C616" s="111" t="s">
        <v>12</v>
      </c>
      <c r="D616" s="95">
        <v>1</v>
      </c>
      <c r="E616" s="68"/>
      <c r="F616" s="158">
        <f t="shared" si="50"/>
        <v>0</v>
      </c>
    </row>
    <row r="617" spans="1:6" ht="18.75">
      <c r="A617" s="62">
        <v>7</v>
      </c>
      <c r="B617" s="62" t="s">
        <v>11</v>
      </c>
      <c r="C617" s="62"/>
      <c r="D617" s="62"/>
      <c r="E617" s="62"/>
      <c r="F617" s="62"/>
    </row>
    <row r="618" spans="1:6" ht="30">
      <c r="A618" s="32" t="s">
        <v>4</v>
      </c>
      <c r="B618" s="32" t="s">
        <v>5</v>
      </c>
      <c r="C618" s="133" t="s">
        <v>44</v>
      </c>
      <c r="D618" s="133" t="s">
        <v>6</v>
      </c>
      <c r="E618" s="133" t="s">
        <v>7</v>
      </c>
      <c r="F618" s="133" t="s">
        <v>8</v>
      </c>
    </row>
    <row r="619" spans="1:6">
      <c r="A619" s="32"/>
      <c r="B619" s="32" t="s">
        <v>937</v>
      </c>
      <c r="C619" s="133"/>
      <c r="D619" s="133"/>
      <c r="E619" s="133"/>
      <c r="F619" s="133"/>
    </row>
    <row r="620" spans="1:6" ht="75">
      <c r="A620" s="113" t="s">
        <v>957</v>
      </c>
      <c r="B620" s="114" t="s">
        <v>948</v>
      </c>
      <c r="C620" s="126" t="s">
        <v>29</v>
      </c>
      <c r="D620" s="190">
        <v>1</v>
      </c>
      <c r="E620" s="68"/>
      <c r="F620" s="159">
        <f>E620*D620</f>
        <v>0</v>
      </c>
    </row>
    <row r="621" spans="1:6" ht="45">
      <c r="A621" s="113" t="s">
        <v>958</v>
      </c>
      <c r="B621" s="114" t="s">
        <v>949</v>
      </c>
      <c r="C621" s="126" t="s">
        <v>29</v>
      </c>
      <c r="D621" s="190">
        <v>1</v>
      </c>
      <c r="E621" s="68"/>
      <c r="F621" s="159">
        <f>E621*D621</f>
        <v>0</v>
      </c>
    </row>
    <row r="622" spans="1:6" ht="165">
      <c r="A622" s="113" t="s">
        <v>959</v>
      </c>
      <c r="B622" s="114" t="s">
        <v>950</v>
      </c>
      <c r="C622" s="126" t="s">
        <v>29</v>
      </c>
      <c r="D622" s="190">
        <v>1</v>
      </c>
      <c r="E622" s="68"/>
      <c r="F622" s="159">
        <f>E622*D622</f>
        <v>0</v>
      </c>
    </row>
    <row r="623" spans="1:6" ht="105">
      <c r="A623" s="113" t="s">
        <v>960</v>
      </c>
      <c r="B623" s="114" t="s">
        <v>947</v>
      </c>
      <c r="C623" s="126" t="s">
        <v>29</v>
      </c>
      <c r="D623" s="190">
        <v>1</v>
      </c>
      <c r="E623" s="68"/>
      <c r="F623" s="159">
        <f>E623*D623</f>
        <v>0</v>
      </c>
    </row>
    <row r="624" spans="1:6" ht="30">
      <c r="A624" s="63"/>
      <c r="B624" s="32" t="s">
        <v>938</v>
      </c>
      <c r="C624" s="133" t="s">
        <v>44</v>
      </c>
      <c r="D624" s="133" t="s">
        <v>6</v>
      </c>
      <c r="E624" s="133" t="s">
        <v>7</v>
      </c>
      <c r="F624" s="133" t="s">
        <v>8</v>
      </c>
    </row>
    <row r="625" spans="1:6" ht="30">
      <c r="A625" s="113" t="s">
        <v>961</v>
      </c>
      <c r="B625" s="115" t="s">
        <v>473</v>
      </c>
      <c r="C625" s="160" t="s">
        <v>12</v>
      </c>
      <c r="D625" s="191">
        <v>1</v>
      </c>
      <c r="E625" s="68"/>
      <c r="F625" s="159">
        <f>E625*D625</f>
        <v>0</v>
      </c>
    </row>
    <row r="626" spans="1:6">
      <c r="A626" s="113"/>
      <c r="B626" s="116" t="s">
        <v>474</v>
      </c>
      <c r="C626" s="160"/>
      <c r="D626" s="190"/>
      <c r="E626" s="159"/>
      <c r="F626" s="159"/>
    </row>
    <row r="627" spans="1:6">
      <c r="A627" s="113"/>
      <c r="B627" s="117" t="s">
        <v>475</v>
      </c>
      <c r="C627" s="160"/>
      <c r="D627" s="190"/>
      <c r="E627" s="159"/>
      <c r="F627" s="159"/>
    </row>
    <row r="628" spans="1:6" ht="45">
      <c r="A628" s="113"/>
      <c r="B628" s="114" t="s">
        <v>476</v>
      </c>
      <c r="C628" s="160"/>
      <c r="D628" s="190"/>
      <c r="E628" s="159"/>
      <c r="F628" s="159"/>
    </row>
    <row r="629" spans="1:6">
      <c r="A629" s="113" t="s">
        <v>962</v>
      </c>
      <c r="B629" s="118" t="s">
        <v>477</v>
      </c>
      <c r="C629" s="160" t="s">
        <v>2</v>
      </c>
      <c r="D629" s="190">
        <v>6</v>
      </c>
      <c r="E629" s="68"/>
      <c r="F629" s="159">
        <f>D629*E629</f>
        <v>0</v>
      </c>
    </row>
    <row r="630" spans="1:6" ht="30">
      <c r="A630" s="113"/>
      <c r="B630" s="114" t="s">
        <v>478</v>
      </c>
      <c r="C630" s="160"/>
      <c r="D630" s="190"/>
      <c r="E630" s="159"/>
      <c r="F630" s="159"/>
    </row>
    <row r="631" spans="1:6">
      <c r="A631" s="113" t="s">
        <v>963</v>
      </c>
      <c r="B631" s="118" t="s">
        <v>479</v>
      </c>
      <c r="C631" s="160" t="s">
        <v>29</v>
      </c>
      <c r="D631" s="190">
        <v>1</v>
      </c>
      <c r="E631" s="68"/>
      <c r="F631" s="159">
        <f>D631*E631</f>
        <v>0</v>
      </c>
    </row>
    <row r="632" spans="1:6" ht="30">
      <c r="A632" s="113" t="s">
        <v>964</v>
      </c>
      <c r="B632" s="114" t="s">
        <v>480</v>
      </c>
      <c r="C632" s="160" t="s">
        <v>2</v>
      </c>
      <c r="D632" s="190">
        <f>SUM(D629:D629)</f>
        <v>6</v>
      </c>
      <c r="E632" s="68"/>
      <c r="F632" s="159">
        <f>E632*D632</f>
        <v>0</v>
      </c>
    </row>
    <row r="633" spans="1:6" ht="30">
      <c r="A633" s="113" t="s">
        <v>965</v>
      </c>
      <c r="B633" s="114" t="s">
        <v>481</v>
      </c>
      <c r="C633" s="160" t="s">
        <v>2</v>
      </c>
      <c r="D633" s="190">
        <v>210</v>
      </c>
      <c r="E633" s="68"/>
      <c r="F633" s="159">
        <f>E633*D633</f>
        <v>0</v>
      </c>
    </row>
    <row r="634" spans="1:6" ht="30">
      <c r="A634" s="113"/>
      <c r="B634" s="114" t="s">
        <v>482</v>
      </c>
      <c r="C634" s="126"/>
      <c r="D634" s="190"/>
      <c r="E634" s="159"/>
      <c r="F634" s="159"/>
    </row>
    <row r="635" spans="1:6">
      <c r="A635" s="113" t="s">
        <v>966</v>
      </c>
      <c r="B635" s="118" t="s">
        <v>483</v>
      </c>
      <c r="C635" s="126" t="s">
        <v>1</v>
      </c>
      <c r="D635" s="192">
        <v>4</v>
      </c>
      <c r="E635" s="68"/>
      <c r="F635" s="159">
        <f>D635*E635</f>
        <v>0</v>
      </c>
    </row>
    <row r="636" spans="1:6">
      <c r="A636" s="113" t="s">
        <v>967</v>
      </c>
      <c r="B636" s="118" t="s">
        <v>484</v>
      </c>
      <c r="C636" s="126" t="s">
        <v>1</v>
      </c>
      <c r="D636" s="192">
        <v>80</v>
      </c>
      <c r="E636" s="68"/>
      <c r="F636" s="159">
        <f>D636*E636</f>
        <v>0</v>
      </c>
    </row>
    <row r="637" spans="1:6" ht="30">
      <c r="A637" s="113"/>
      <c r="B637" s="114" t="s">
        <v>485</v>
      </c>
      <c r="C637" s="126"/>
      <c r="D637" s="190"/>
      <c r="E637" s="159"/>
      <c r="F637" s="159"/>
    </row>
    <row r="638" spans="1:6">
      <c r="A638" s="113" t="s">
        <v>968</v>
      </c>
      <c r="B638" s="118" t="s">
        <v>486</v>
      </c>
      <c r="C638" s="160" t="s">
        <v>2</v>
      </c>
      <c r="D638" s="192">
        <v>210</v>
      </c>
      <c r="E638" s="68"/>
      <c r="F638" s="159">
        <f t="shared" ref="F638:F648" si="51">D638*E638</f>
        <v>0</v>
      </c>
    </row>
    <row r="639" spans="1:6" ht="30">
      <c r="A639" s="113"/>
      <c r="B639" s="114" t="s">
        <v>487</v>
      </c>
      <c r="C639" s="126"/>
      <c r="D639" s="190"/>
      <c r="E639" s="159"/>
      <c r="F639" s="159"/>
    </row>
    <row r="640" spans="1:6">
      <c r="A640" s="113" t="s">
        <v>969</v>
      </c>
      <c r="B640" s="118" t="s">
        <v>488</v>
      </c>
      <c r="C640" s="126" t="s">
        <v>10</v>
      </c>
      <c r="D640" s="190">
        <v>2</v>
      </c>
      <c r="E640" s="68"/>
      <c r="F640" s="159">
        <f t="shared" si="51"/>
        <v>0</v>
      </c>
    </row>
    <row r="641" spans="1:6" ht="30">
      <c r="A641" s="113" t="s">
        <v>970</v>
      </c>
      <c r="B641" s="114" t="s">
        <v>489</v>
      </c>
      <c r="C641" s="126" t="s">
        <v>1</v>
      </c>
      <c r="D641" s="190">
        <v>20</v>
      </c>
      <c r="E641" s="68"/>
      <c r="F641" s="159">
        <f t="shared" si="51"/>
        <v>0</v>
      </c>
    </row>
    <row r="642" spans="1:6" ht="30">
      <c r="A642" s="113" t="s">
        <v>971</v>
      </c>
      <c r="B642" s="114" t="s">
        <v>490</v>
      </c>
      <c r="C642" s="160" t="s">
        <v>2</v>
      </c>
      <c r="D642" s="190">
        <v>210</v>
      </c>
      <c r="E642" s="68"/>
      <c r="F642" s="159">
        <f t="shared" si="51"/>
        <v>0</v>
      </c>
    </row>
    <row r="643" spans="1:6" ht="30">
      <c r="A643" s="113"/>
      <c r="B643" s="114" t="s">
        <v>491</v>
      </c>
      <c r="C643" s="126"/>
      <c r="D643" s="190"/>
      <c r="E643" s="159"/>
      <c r="F643" s="159"/>
    </row>
    <row r="644" spans="1:6">
      <c r="A644" s="113" t="s">
        <v>972</v>
      </c>
      <c r="B644" s="118" t="s">
        <v>492</v>
      </c>
      <c r="C644" s="126" t="s">
        <v>1</v>
      </c>
      <c r="D644" s="192">
        <v>4</v>
      </c>
      <c r="E644" s="68"/>
      <c r="F644" s="159">
        <f t="shared" si="51"/>
        <v>0</v>
      </c>
    </row>
    <row r="645" spans="1:6">
      <c r="A645" s="113" t="s">
        <v>973</v>
      </c>
      <c r="B645" s="118" t="s">
        <v>493</v>
      </c>
      <c r="C645" s="126" t="s">
        <v>1</v>
      </c>
      <c r="D645" s="192">
        <v>80</v>
      </c>
      <c r="E645" s="68"/>
      <c r="F645" s="159">
        <f t="shared" si="51"/>
        <v>0</v>
      </c>
    </row>
    <row r="646" spans="1:6" ht="30">
      <c r="A646" s="113" t="s">
        <v>974</v>
      </c>
      <c r="B646" s="114" t="s">
        <v>494</v>
      </c>
      <c r="C646" s="160" t="s">
        <v>12</v>
      </c>
      <c r="D646" s="190">
        <v>1</v>
      </c>
      <c r="E646" s="68"/>
      <c r="F646" s="159">
        <f t="shared" si="51"/>
        <v>0</v>
      </c>
    </row>
    <row r="647" spans="1:6" ht="240">
      <c r="A647" s="113" t="s">
        <v>975</v>
      </c>
      <c r="B647" s="94" t="s">
        <v>946</v>
      </c>
      <c r="C647" s="126" t="s">
        <v>29</v>
      </c>
      <c r="D647" s="190">
        <v>1</v>
      </c>
      <c r="E647" s="68"/>
      <c r="F647" s="159">
        <f t="shared" si="51"/>
        <v>0</v>
      </c>
    </row>
    <row r="648" spans="1:6" ht="75">
      <c r="A648" s="113" t="s">
        <v>976</v>
      </c>
      <c r="B648" s="114" t="s">
        <v>945</v>
      </c>
      <c r="C648" s="126" t="s">
        <v>29</v>
      </c>
      <c r="D648" s="190">
        <v>1</v>
      </c>
      <c r="E648" s="68"/>
      <c r="F648" s="159">
        <f t="shared" si="51"/>
        <v>0</v>
      </c>
    </row>
    <row r="649" spans="1:6" ht="30">
      <c r="A649" s="63"/>
      <c r="B649" s="32" t="s">
        <v>939</v>
      </c>
      <c r="C649" s="133" t="s">
        <v>44</v>
      </c>
      <c r="D649" s="133" t="s">
        <v>6</v>
      </c>
      <c r="E649" s="133" t="s">
        <v>7</v>
      </c>
      <c r="F649" s="133" t="s">
        <v>8</v>
      </c>
    </row>
    <row r="650" spans="1:6" ht="90">
      <c r="A650" s="113" t="s">
        <v>977</v>
      </c>
      <c r="B650" s="114" t="s">
        <v>944</v>
      </c>
      <c r="C650" s="126" t="s">
        <v>29</v>
      </c>
      <c r="D650" s="190">
        <v>1</v>
      </c>
      <c r="E650" s="68"/>
      <c r="F650" s="159">
        <f>D650*E650</f>
        <v>0</v>
      </c>
    </row>
    <row r="651" spans="1:6" ht="30">
      <c r="A651" s="113" t="s">
        <v>978</v>
      </c>
      <c r="B651" s="115" t="s">
        <v>495</v>
      </c>
      <c r="C651" s="160" t="s">
        <v>10</v>
      </c>
      <c r="D651" s="191">
        <v>1</v>
      </c>
      <c r="E651" s="68"/>
      <c r="F651" s="159">
        <f>E651*D651</f>
        <v>0</v>
      </c>
    </row>
    <row r="652" spans="1:6" ht="45">
      <c r="A652" s="113" t="s">
        <v>979</v>
      </c>
      <c r="B652" s="115" t="s">
        <v>496</v>
      </c>
      <c r="C652" s="160" t="s">
        <v>29</v>
      </c>
      <c r="D652" s="191">
        <v>1</v>
      </c>
      <c r="E652" s="68"/>
      <c r="F652" s="159">
        <f t="shared" ref="F652" si="52">E652*D652</f>
        <v>0</v>
      </c>
    </row>
    <row r="653" spans="1:6" ht="90">
      <c r="A653" s="113" t="s">
        <v>980</v>
      </c>
      <c r="B653" s="94" t="s">
        <v>953</v>
      </c>
      <c r="C653" s="160" t="s">
        <v>29</v>
      </c>
      <c r="D653" s="191">
        <v>1</v>
      </c>
      <c r="E653" s="68"/>
      <c r="F653" s="159">
        <f>E653*D653</f>
        <v>0</v>
      </c>
    </row>
    <row r="654" spans="1:6" ht="30">
      <c r="A654" s="113" t="s">
        <v>981</v>
      </c>
      <c r="B654" s="115" t="s">
        <v>497</v>
      </c>
      <c r="C654" s="160" t="s">
        <v>10</v>
      </c>
      <c r="D654" s="191">
        <v>1</v>
      </c>
      <c r="E654" s="68"/>
      <c r="F654" s="159">
        <f>E654*D654</f>
        <v>0</v>
      </c>
    </row>
    <row r="655" spans="1:6" ht="30">
      <c r="A655" s="113"/>
      <c r="B655" s="115" t="s">
        <v>498</v>
      </c>
      <c r="C655" s="129"/>
      <c r="D655" s="129"/>
      <c r="E655" s="129"/>
      <c r="F655" s="129"/>
    </row>
    <row r="656" spans="1:6">
      <c r="A656" s="113" t="s">
        <v>982</v>
      </c>
      <c r="B656" s="119" t="s">
        <v>499</v>
      </c>
      <c r="C656" s="160" t="s">
        <v>10</v>
      </c>
      <c r="D656" s="191">
        <v>1</v>
      </c>
      <c r="E656" s="68"/>
      <c r="F656" s="153">
        <f>D656*E656</f>
        <v>0</v>
      </c>
    </row>
    <row r="657" spans="1:6" ht="60">
      <c r="A657" s="113" t="s">
        <v>983</v>
      </c>
      <c r="B657" s="115" t="s">
        <v>951</v>
      </c>
      <c r="C657" s="160" t="s">
        <v>10</v>
      </c>
      <c r="D657" s="191">
        <v>1</v>
      </c>
      <c r="E657" s="68"/>
      <c r="F657" s="159">
        <f>E657*D657</f>
        <v>0</v>
      </c>
    </row>
    <row r="658" spans="1:6" ht="60">
      <c r="A658" s="113" t="s">
        <v>984</v>
      </c>
      <c r="B658" s="115" t="s">
        <v>952</v>
      </c>
      <c r="C658" s="160" t="s">
        <v>10</v>
      </c>
      <c r="D658" s="191">
        <v>1</v>
      </c>
      <c r="E658" s="68"/>
      <c r="F658" s="159">
        <f>E658*D658</f>
        <v>0</v>
      </c>
    </row>
    <row r="659" spans="1:6">
      <c r="A659" s="113"/>
      <c r="B659" s="115" t="s">
        <v>500</v>
      </c>
      <c r="C659" s="67"/>
      <c r="D659" s="153"/>
      <c r="E659" s="95"/>
      <c r="F659" s="153"/>
    </row>
    <row r="660" spans="1:6">
      <c r="A660" s="81" t="s">
        <v>985</v>
      </c>
      <c r="B660" s="67" t="s">
        <v>501</v>
      </c>
      <c r="C660" s="160" t="s">
        <v>10</v>
      </c>
      <c r="D660" s="191">
        <v>2</v>
      </c>
      <c r="E660" s="68"/>
      <c r="F660" s="153">
        <f t="shared" ref="F660" si="53">D660*E660</f>
        <v>0</v>
      </c>
    </row>
    <row r="661" spans="1:6">
      <c r="A661" s="113"/>
      <c r="B661" s="120" t="s">
        <v>502</v>
      </c>
      <c r="C661" s="67"/>
      <c r="D661" s="153"/>
      <c r="E661" s="95"/>
      <c r="F661" s="153"/>
    </row>
    <row r="662" spans="1:6">
      <c r="A662" s="81" t="s">
        <v>986</v>
      </c>
      <c r="B662" s="67" t="s">
        <v>501</v>
      </c>
      <c r="C662" s="160" t="s">
        <v>10</v>
      </c>
      <c r="D662" s="191">
        <v>1</v>
      </c>
      <c r="E662" s="68"/>
      <c r="F662" s="153">
        <f>D662*E662</f>
        <v>0</v>
      </c>
    </row>
    <row r="663" spans="1:6">
      <c r="A663" s="113"/>
      <c r="B663" s="115" t="s">
        <v>503</v>
      </c>
      <c r="C663" s="67"/>
      <c r="D663" s="153"/>
      <c r="E663" s="95"/>
      <c r="F663" s="153"/>
    </row>
    <row r="664" spans="1:6">
      <c r="A664" s="81" t="s">
        <v>987</v>
      </c>
      <c r="B664" s="67" t="s">
        <v>479</v>
      </c>
      <c r="C664" s="160" t="s">
        <v>10</v>
      </c>
      <c r="D664" s="191">
        <v>2</v>
      </c>
      <c r="E664" s="68"/>
      <c r="F664" s="153">
        <f t="shared" ref="F664:F666" si="54">D664*E664</f>
        <v>0</v>
      </c>
    </row>
    <row r="665" spans="1:6">
      <c r="A665" s="81" t="s">
        <v>988</v>
      </c>
      <c r="B665" s="67" t="s">
        <v>504</v>
      </c>
      <c r="C665" s="160" t="s">
        <v>10</v>
      </c>
      <c r="D665" s="191">
        <v>4</v>
      </c>
      <c r="E665" s="68"/>
      <c r="F665" s="153">
        <f t="shared" si="54"/>
        <v>0</v>
      </c>
    </row>
    <row r="666" spans="1:6">
      <c r="A666" s="81" t="s">
        <v>989</v>
      </c>
      <c r="B666" s="67" t="s">
        <v>505</v>
      </c>
      <c r="C666" s="160" t="s">
        <v>10</v>
      </c>
      <c r="D666" s="191">
        <v>5</v>
      </c>
      <c r="E666" s="68"/>
      <c r="F666" s="153">
        <f t="shared" si="54"/>
        <v>0</v>
      </c>
    </row>
    <row r="667" spans="1:6">
      <c r="A667" s="113"/>
      <c r="B667" s="120" t="s">
        <v>506</v>
      </c>
      <c r="C667" s="67"/>
      <c r="D667" s="153"/>
      <c r="E667" s="95"/>
      <c r="F667" s="153"/>
    </row>
    <row r="668" spans="1:6">
      <c r="A668" s="81" t="s">
        <v>990</v>
      </c>
      <c r="B668" s="67" t="s">
        <v>504</v>
      </c>
      <c r="C668" s="160" t="s">
        <v>10</v>
      </c>
      <c r="D668" s="191">
        <v>1</v>
      </c>
      <c r="E668" s="68"/>
      <c r="F668" s="153">
        <f>D668*E668</f>
        <v>0</v>
      </c>
    </row>
    <row r="669" spans="1:6">
      <c r="A669" s="113" t="s">
        <v>991</v>
      </c>
      <c r="B669" s="121" t="s">
        <v>505</v>
      </c>
      <c r="C669" s="160" t="s">
        <v>10</v>
      </c>
      <c r="D669" s="190">
        <v>1</v>
      </c>
      <c r="E669" s="68"/>
      <c r="F669" s="159">
        <f>E669*D669</f>
        <v>0</v>
      </c>
    </row>
    <row r="670" spans="1:6">
      <c r="A670" s="113"/>
      <c r="B670" s="114" t="s">
        <v>507</v>
      </c>
      <c r="C670" s="160"/>
      <c r="D670" s="190"/>
      <c r="E670" s="160"/>
      <c r="F670" s="160"/>
    </row>
    <row r="671" spans="1:6">
      <c r="A671" s="113" t="s">
        <v>992</v>
      </c>
      <c r="B671" s="121" t="s">
        <v>504</v>
      </c>
      <c r="C671" s="160" t="s">
        <v>10</v>
      </c>
      <c r="D671" s="190">
        <v>1</v>
      </c>
      <c r="E671" s="68"/>
      <c r="F671" s="159">
        <f>E671*D671</f>
        <v>0</v>
      </c>
    </row>
    <row r="672" spans="1:6">
      <c r="A672" s="113" t="s">
        <v>993</v>
      </c>
      <c r="B672" s="121" t="s">
        <v>505</v>
      </c>
      <c r="C672" s="160" t="s">
        <v>10</v>
      </c>
      <c r="D672" s="190">
        <v>1</v>
      </c>
      <c r="E672" s="68"/>
      <c r="F672" s="159">
        <f>E672*D672</f>
        <v>0</v>
      </c>
    </row>
    <row r="673" spans="1:6" ht="30">
      <c r="A673" s="113" t="s">
        <v>994</v>
      </c>
      <c r="B673" s="115" t="s">
        <v>508</v>
      </c>
      <c r="C673" s="160" t="s">
        <v>10</v>
      </c>
      <c r="D673" s="191">
        <v>6</v>
      </c>
      <c r="E673" s="68"/>
      <c r="F673" s="159">
        <f>E673*D673</f>
        <v>0</v>
      </c>
    </row>
    <row r="674" spans="1:6" ht="45">
      <c r="A674" s="113"/>
      <c r="B674" s="115" t="s">
        <v>509</v>
      </c>
      <c r="C674" s="160"/>
      <c r="D674" s="190"/>
      <c r="E674" s="159"/>
      <c r="F674" s="159"/>
    </row>
    <row r="675" spans="1:6">
      <c r="A675" s="113" t="s">
        <v>995</v>
      </c>
      <c r="B675" s="119" t="s">
        <v>510</v>
      </c>
      <c r="C675" s="160" t="s">
        <v>2</v>
      </c>
      <c r="D675" s="191">
        <v>6</v>
      </c>
      <c r="E675" s="68"/>
      <c r="F675" s="159">
        <f t="shared" ref="F675:F676" si="55">E675*D675</f>
        <v>0</v>
      </c>
    </row>
    <row r="676" spans="1:6">
      <c r="A676" s="113" t="s">
        <v>996</v>
      </c>
      <c r="B676" s="119" t="s">
        <v>511</v>
      </c>
      <c r="C676" s="160" t="s">
        <v>2</v>
      </c>
      <c r="D676" s="191">
        <v>6</v>
      </c>
      <c r="E676" s="68"/>
      <c r="F676" s="159">
        <f t="shared" si="55"/>
        <v>0</v>
      </c>
    </row>
    <row r="677" spans="1:6">
      <c r="A677" s="113" t="s">
        <v>997</v>
      </c>
      <c r="B677" s="119" t="s">
        <v>512</v>
      </c>
      <c r="C677" s="160" t="s">
        <v>2</v>
      </c>
      <c r="D677" s="191">
        <v>6</v>
      </c>
      <c r="E677" s="68"/>
      <c r="F677" s="159">
        <f>E677*D677</f>
        <v>0</v>
      </c>
    </row>
    <row r="678" spans="1:6">
      <c r="A678" s="113" t="s">
        <v>998</v>
      </c>
      <c r="B678" s="119" t="s">
        <v>513</v>
      </c>
      <c r="C678" s="160" t="s">
        <v>2</v>
      </c>
      <c r="D678" s="191">
        <v>6</v>
      </c>
      <c r="E678" s="68"/>
      <c r="F678" s="159">
        <f t="shared" ref="F678" si="56">E678*D678</f>
        <v>0</v>
      </c>
    </row>
    <row r="679" spans="1:6" ht="30">
      <c r="A679" s="113" t="s">
        <v>999</v>
      </c>
      <c r="B679" s="115" t="s">
        <v>514</v>
      </c>
      <c r="C679" s="160" t="s">
        <v>2</v>
      </c>
      <c r="D679" s="191">
        <f>SUM(D675:D678)</f>
        <v>24</v>
      </c>
      <c r="E679" s="68"/>
      <c r="F679" s="159">
        <f>E679*D679</f>
        <v>0</v>
      </c>
    </row>
    <row r="680" spans="1:6" ht="45">
      <c r="A680" s="113"/>
      <c r="B680" s="114" t="s">
        <v>515</v>
      </c>
      <c r="C680" s="160"/>
      <c r="D680" s="190"/>
      <c r="E680" s="159"/>
      <c r="F680" s="159"/>
    </row>
    <row r="681" spans="1:6">
      <c r="A681" s="113" t="s">
        <v>1000</v>
      </c>
      <c r="B681" s="118" t="s">
        <v>516</v>
      </c>
      <c r="C681" s="160" t="s">
        <v>2</v>
      </c>
      <c r="D681" s="190">
        <v>20</v>
      </c>
      <c r="E681" s="68"/>
      <c r="F681" s="159">
        <f t="shared" ref="F681:F683" si="57">E681*D681</f>
        <v>0</v>
      </c>
    </row>
    <row r="682" spans="1:6">
      <c r="A682" s="113" t="s">
        <v>1001</v>
      </c>
      <c r="B682" s="118" t="s">
        <v>517</v>
      </c>
      <c r="C682" s="160" t="s">
        <v>2</v>
      </c>
      <c r="D682" s="190">
        <v>35</v>
      </c>
      <c r="E682" s="68"/>
      <c r="F682" s="159">
        <f t="shared" si="57"/>
        <v>0</v>
      </c>
    </row>
    <row r="683" spans="1:6">
      <c r="A683" s="113" t="s">
        <v>1002</v>
      </c>
      <c r="B683" s="118" t="s">
        <v>518</v>
      </c>
      <c r="C683" s="160" t="s">
        <v>2</v>
      </c>
      <c r="D683" s="190">
        <v>10</v>
      </c>
      <c r="E683" s="68"/>
      <c r="F683" s="159">
        <f t="shared" si="57"/>
        <v>0</v>
      </c>
    </row>
    <row r="684" spans="1:6" ht="30">
      <c r="A684" s="113"/>
      <c r="B684" s="115" t="s">
        <v>519</v>
      </c>
      <c r="C684" s="160"/>
      <c r="D684" s="191"/>
      <c r="E684" s="159"/>
      <c r="F684" s="159"/>
    </row>
    <row r="685" spans="1:6">
      <c r="A685" s="113" t="s">
        <v>1003</v>
      </c>
      <c r="B685" s="119" t="s">
        <v>501</v>
      </c>
      <c r="C685" s="160" t="s">
        <v>2</v>
      </c>
      <c r="D685" s="191">
        <v>6</v>
      </c>
      <c r="E685" s="68"/>
      <c r="F685" s="159">
        <f>E685*D685</f>
        <v>0</v>
      </c>
    </row>
    <row r="686" spans="1:6" ht="45">
      <c r="A686" s="113"/>
      <c r="B686" s="115" t="s">
        <v>520</v>
      </c>
      <c r="C686" s="160"/>
      <c r="D686" s="191"/>
      <c r="E686" s="159"/>
      <c r="F686" s="159"/>
    </row>
    <row r="687" spans="1:6">
      <c r="A687" s="113" t="s">
        <v>1004</v>
      </c>
      <c r="B687" s="119" t="s">
        <v>521</v>
      </c>
      <c r="C687" s="160" t="s">
        <v>2</v>
      </c>
      <c r="D687" s="191">
        <v>6</v>
      </c>
      <c r="E687" s="68"/>
      <c r="F687" s="159">
        <f t="shared" ref="F687:F692" si="58">E687*D687</f>
        <v>0</v>
      </c>
    </row>
    <row r="688" spans="1:6">
      <c r="A688" s="113" t="s">
        <v>1005</v>
      </c>
      <c r="B688" s="119" t="s">
        <v>522</v>
      </c>
      <c r="C688" s="160" t="s">
        <v>2</v>
      </c>
      <c r="D688" s="191">
        <v>6</v>
      </c>
      <c r="E688" s="68"/>
      <c r="F688" s="159">
        <f t="shared" si="58"/>
        <v>0</v>
      </c>
    </row>
    <row r="689" spans="1:6">
      <c r="A689" s="113" t="s">
        <v>1006</v>
      </c>
      <c r="B689" s="119" t="s">
        <v>523</v>
      </c>
      <c r="C689" s="160" t="s">
        <v>2</v>
      </c>
      <c r="D689" s="191">
        <v>20</v>
      </c>
      <c r="E689" s="68"/>
      <c r="F689" s="159">
        <f t="shared" si="58"/>
        <v>0</v>
      </c>
    </row>
    <row r="690" spans="1:6">
      <c r="A690" s="113" t="s">
        <v>1007</v>
      </c>
      <c r="B690" s="119" t="s">
        <v>524</v>
      </c>
      <c r="C690" s="160" t="s">
        <v>2</v>
      </c>
      <c r="D690" s="191">
        <v>35</v>
      </c>
      <c r="E690" s="68"/>
      <c r="F690" s="159">
        <f t="shared" si="58"/>
        <v>0</v>
      </c>
    </row>
    <row r="691" spans="1:6">
      <c r="A691" s="113" t="s">
        <v>1008</v>
      </c>
      <c r="B691" s="119" t="s">
        <v>525</v>
      </c>
      <c r="C691" s="160" t="s">
        <v>2</v>
      </c>
      <c r="D691" s="191">
        <v>10</v>
      </c>
      <c r="E691" s="68"/>
      <c r="F691" s="159">
        <f t="shared" si="58"/>
        <v>0</v>
      </c>
    </row>
    <row r="692" spans="1:6" ht="45">
      <c r="A692" s="113" t="s">
        <v>1009</v>
      </c>
      <c r="B692" s="114" t="s">
        <v>526</v>
      </c>
      <c r="C692" s="126" t="s">
        <v>29</v>
      </c>
      <c r="D692" s="190">
        <v>2</v>
      </c>
      <c r="E692" s="68"/>
      <c r="F692" s="159">
        <f t="shared" si="58"/>
        <v>0</v>
      </c>
    </row>
    <row r="693" spans="1:6">
      <c r="A693" s="113"/>
      <c r="B693" s="122" t="s">
        <v>527</v>
      </c>
      <c r="C693" s="126"/>
      <c r="D693" s="126"/>
      <c r="E693" s="126"/>
      <c r="F693" s="126"/>
    </row>
    <row r="694" spans="1:6">
      <c r="A694" s="113" t="s">
        <v>1010</v>
      </c>
      <c r="B694" s="123" t="s">
        <v>26</v>
      </c>
      <c r="C694" s="160" t="s">
        <v>10</v>
      </c>
      <c r="D694" s="191">
        <v>4</v>
      </c>
      <c r="E694" s="68"/>
      <c r="F694" s="159">
        <f>E694*D694</f>
        <v>0</v>
      </c>
    </row>
    <row r="695" spans="1:6">
      <c r="A695" s="113"/>
      <c r="B695" s="122" t="s">
        <v>528</v>
      </c>
      <c r="C695" s="126"/>
      <c r="D695" s="126"/>
      <c r="E695" s="126"/>
      <c r="F695" s="126"/>
    </row>
    <row r="696" spans="1:6">
      <c r="A696" s="113" t="s">
        <v>1011</v>
      </c>
      <c r="B696" s="123" t="s">
        <v>25</v>
      </c>
      <c r="C696" s="160" t="s">
        <v>10</v>
      </c>
      <c r="D696" s="191">
        <v>2</v>
      </c>
      <c r="E696" s="68"/>
      <c r="F696" s="159">
        <f>E696*D696</f>
        <v>0</v>
      </c>
    </row>
    <row r="697" spans="1:6" ht="30">
      <c r="A697" s="63"/>
      <c r="B697" s="32" t="s">
        <v>940</v>
      </c>
      <c r="C697" s="133" t="s">
        <v>44</v>
      </c>
      <c r="D697" s="133" t="s">
        <v>6</v>
      </c>
      <c r="E697" s="133" t="s">
        <v>7</v>
      </c>
      <c r="F697" s="133" t="s">
        <v>8</v>
      </c>
    </row>
    <row r="698" spans="1:6" ht="45">
      <c r="A698" s="113"/>
      <c r="B698" s="124" t="s">
        <v>529</v>
      </c>
      <c r="C698" s="160"/>
      <c r="D698" s="190"/>
      <c r="E698" s="159"/>
      <c r="F698" s="159"/>
    </row>
    <row r="699" spans="1:6">
      <c r="A699" s="113" t="s">
        <v>1012</v>
      </c>
      <c r="B699" s="119" t="s">
        <v>530</v>
      </c>
      <c r="C699" s="126" t="s">
        <v>29</v>
      </c>
      <c r="D699" s="190">
        <v>2</v>
      </c>
      <c r="E699" s="68"/>
      <c r="F699" s="159">
        <f>D699*E699</f>
        <v>0</v>
      </c>
    </row>
    <row r="700" spans="1:6">
      <c r="A700" s="113" t="s">
        <v>1013</v>
      </c>
      <c r="B700" s="119" t="s">
        <v>531</v>
      </c>
      <c r="C700" s="126" t="s">
        <v>29</v>
      </c>
      <c r="D700" s="190">
        <v>1</v>
      </c>
      <c r="E700" s="68"/>
      <c r="F700" s="159">
        <f>D700*E700</f>
        <v>0</v>
      </c>
    </row>
    <row r="701" spans="1:6" ht="45">
      <c r="A701" s="113"/>
      <c r="B701" s="124" t="s">
        <v>532</v>
      </c>
      <c r="C701" s="160"/>
      <c r="D701" s="190"/>
      <c r="E701" s="159"/>
      <c r="F701" s="159"/>
    </row>
    <row r="702" spans="1:6">
      <c r="A702" s="113" t="s">
        <v>1014</v>
      </c>
      <c r="B702" s="121" t="s">
        <v>533</v>
      </c>
      <c r="C702" s="126" t="s">
        <v>29</v>
      </c>
      <c r="D702" s="190">
        <v>3</v>
      </c>
      <c r="E702" s="68"/>
      <c r="F702" s="159">
        <f>D702*E702</f>
        <v>0</v>
      </c>
    </row>
    <row r="703" spans="1:6" ht="30">
      <c r="A703" s="113"/>
      <c r="B703" s="124" t="s">
        <v>534</v>
      </c>
      <c r="C703" s="160"/>
      <c r="D703" s="190"/>
      <c r="E703" s="159"/>
      <c r="F703" s="159"/>
    </row>
    <row r="704" spans="1:6">
      <c r="A704" s="113" t="s">
        <v>1015</v>
      </c>
      <c r="B704" s="123" t="s">
        <v>505</v>
      </c>
      <c r="C704" s="126" t="s">
        <v>29</v>
      </c>
      <c r="D704" s="191">
        <v>3</v>
      </c>
      <c r="E704" s="68"/>
      <c r="F704" s="159">
        <f>E704*D704</f>
        <v>0</v>
      </c>
    </row>
    <row r="705" spans="1:6">
      <c r="A705" s="113" t="s">
        <v>1016</v>
      </c>
      <c r="B705" s="123" t="s">
        <v>25</v>
      </c>
      <c r="C705" s="126" t="s">
        <v>29</v>
      </c>
      <c r="D705" s="191">
        <v>1</v>
      </c>
      <c r="E705" s="68"/>
      <c r="F705" s="159">
        <f>E705*D705</f>
        <v>0</v>
      </c>
    </row>
    <row r="706" spans="1:6" ht="45">
      <c r="A706" s="113"/>
      <c r="B706" s="114" t="s">
        <v>535</v>
      </c>
      <c r="C706" s="160"/>
      <c r="D706" s="190"/>
      <c r="E706" s="159"/>
      <c r="F706" s="159"/>
    </row>
    <row r="707" spans="1:6">
      <c r="A707" s="113" t="s">
        <v>1017</v>
      </c>
      <c r="B707" s="118" t="s">
        <v>536</v>
      </c>
      <c r="C707" s="160" t="s">
        <v>2</v>
      </c>
      <c r="D707" s="190">
        <v>53</v>
      </c>
      <c r="E707" s="68"/>
      <c r="F707" s="159">
        <f t="shared" ref="F707:F709" si="59">E707*D707</f>
        <v>0</v>
      </c>
    </row>
    <row r="708" spans="1:6">
      <c r="A708" s="113" t="s">
        <v>1018</v>
      </c>
      <c r="B708" s="118" t="s">
        <v>517</v>
      </c>
      <c r="C708" s="160" t="s">
        <v>2</v>
      </c>
      <c r="D708" s="190">
        <v>9</v>
      </c>
      <c r="E708" s="68"/>
      <c r="F708" s="159">
        <f t="shared" si="59"/>
        <v>0</v>
      </c>
    </row>
    <row r="709" spans="1:6">
      <c r="A709" s="113" t="s">
        <v>1019</v>
      </c>
      <c r="B709" s="118" t="s">
        <v>518</v>
      </c>
      <c r="C709" s="160" t="s">
        <v>2</v>
      </c>
      <c r="D709" s="190">
        <v>25</v>
      </c>
      <c r="E709" s="68"/>
      <c r="F709" s="159">
        <f t="shared" si="59"/>
        <v>0</v>
      </c>
    </row>
    <row r="710" spans="1:6" ht="45">
      <c r="A710" s="113"/>
      <c r="B710" s="115" t="s">
        <v>537</v>
      </c>
      <c r="C710" s="160"/>
      <c r="D710" s="191"/>
      <c r="E710" s="159"/>
      <c r="F710" s="159"/>
    </row>
    <row r="711" spans="1:6">
      <c r="A711" s="113" t="s">
        <v>1020</v>
      </c>
      <c r="B711" s="119" t="s">
        <v>538</v>
      </c>
      <c r="C711" s="160" t="s">
        <v>2</v>
      </c>
      <c r="D711" s="191">
        <v>46</v>
      </c>
      <c r="E711" s="68"/>
      <c r="F711" s="159">
        <f>E711*D711</f>
        <v>0</v>
      </c>
    </row>
    <row r="712" spans="1:6">
      <c r="A712" s="113" t="s">
        <v>1021</v>
      </c>
      <c r="B712" s="119" t="s">
        <v>525</v>
      </c>
      <c r="C712" s="160" t="s">
        <v>2</v>
      </c>
      <c r="D712" s="191">
        <v>22</v>
      </c>
      <c r="E712" s="68"/>
      <c r="F712" s="159">
        <f>E712*D712</f>
        <v>0</v>
      </c>
    </row>
    <row r="713" spans="1:6" ht="30">
      <c r="A713" s="113"/>
      <c r="B713" s="122" t="s">
        <v>539</v>
      </c>
      <c r="C713" s="160"/>
      <c r="D713" s="190"/>
      <c r="E713" s="159"/>
      <c r="F713" s="159"/>
    </row>
    <row r="714" spans="1:6">
      <c r="A714" s="113" t="s">
        <v>1022</v>
      </c>
      <c r="B714" s="123" t="s">
        <v>540</v>
      </c>
      <c r="C714" s="160" t="s">
        <v>2</v>
      </c>
      <c r="D714" s="160">
        <v>1260</v>
      </c>
      <c r="E714" s="68"/>
      <c r="F714" s="159">
        <f>E714*D714</f>
        <v>0</v>
      </c>
    </row>
    <row r="715" spans="1:6" ht="45">
      <c r="A715" s="113"/>
      <c r="B715" s="125" t="s">
        <v>555</v>
      </c>
      <c r="C715" s="160"/>
      <c r="D715" s="191"/>
      <c r="E715" s="159"/>
      <c r="F715" s="159"/>
    </row>
    <row r="716" spans="1:6">
      <c r="A716" s="113" t="s">
        <v>1023</v>
      </c>
      <c r="B716" s="118" t="s">
        <v>27</v>
      </c>
      <c r="C716" s="186" t="s">
        <v>541</v>
      </c>
      <c r="D716" s="191">
        <v>342</v>
      </c>
      <c r="E716" s="68"/>
      <c r="F716" s="159">
        <f>E716*D716</f>
        <v>0</v>
      </c>
    </row>
    <row r="717" spans="1:6">
      <c r="A717" s="113" t="s">
        <v>1024</v>
      </c>
      <c r="B717" s="118" t="s">
        <v>28</v>
      </c>
      <c r="C717" s="186" t="s">
        <v>541</v>
      </c>
      <c r="D717" s="191">
        <v>127</v>
      </c>
      <c r="E717" s="68"/>
      <c r="F717" s="159">
        <f>E717*D717</f>
        <v>0</v>
      </c>
    </row>
    <row r="718" spans="1:6" ht="45">
      <c r="A718" s="113"/>
      <c r="B718" s="124" t="s">
        <v>542</v>
      </c>
      <c r="C718" s="126"/>
      <c r="D718" s="178"/>
      <c r="E718" s="95"/>
      <c r="F718" s="95"/>
    </row>
    <row r="719" spans="1:6">
      <c r="A719" s="113" t="s">
        <v>1025</v>
      </c>
      <c r="B719" s="123" t="s">
        <v>543</v>
      </c>
      <c r="C719" s="160" t="s">
        <v>10</v>
      </c>
      <c r="D719" s="191">
        <v>3</v>
      </c>
      <c r="E719" s="68"/>
      <c r="F719" s="159">
        <f>E719*D719</f>
        <v>0</v>
      </c>
    </row>
    <row r="720" spans="1:6" ht="30">
      <c r="A720" s="113"/>
      <c r="B720" s="114" t="s">
        <v>544</v>
      </c>
      <c r="C720" s="126"/>
      <c r="D720" s="190"/>
      <c r="E720" s="159"/>
      <c r="F720" s="159"/>
    </row>
    <row r="721" spans="1:6">
      <c r="A721" s="113" t="s">
        <v>1026</v>
      </c>
      <c r="B721" s="123" t="s">
        <v>26</v>
      </c>
      <c r="C721" s="160" t="s">
        <v>10</v>
      </c>
      <c r="D721" s="190">
        <v>31</v>
      </c>
      <c r="E721" s="68"/>
      <c r="F721" s="159">
        <f>E721*D721</f>
        <v>0</v>
      </c>
    </row>
    <row r="722" spans="1:6">
      <c r="A722" s="113"/>
      <c r="B722" s="114" t="s">
        <v>545</v>
      </c>
      <c r="C722" s="126"/>
      <c r="D722" s="190"/>
      <c r="E722" s="159"/>
      <c r="F722" s="159"/>
    </row>
    <row r="723" spans="1:6">
      <c r="A723" s="113" t="s">
        <v>1027</v>
      </c>
      <c r="B723" s="118" t="s">
        <v>26</v>
      </c>
      <c r="C723" s="160" t="s">
        <v>10</v>
      </c>
      <c r="D723" s="190">
        <v>31</v>
      </c>
      <c r="E723" s="68"/>
      <c r="F723" s="159">
        <f>E723*D723</f>
        <v>0</v>
      </c>
    </row>
    <row r="724" spans="1:6" ht="30">
      <c r="A724" s="113" t="s">
        <v>1028</v>
      </c>
      <c r="B724" s="114" t="s">
        <v>546</v>
      </c>
      <c r="C724" s="160" t="s">
        <v>10</v>
      </c>
      <c r="D724" s="190">
        <v>31</v>
      </c>
      <c r="E724" s="68"/>
      <c r="F724" s="159">
        <f>E724*D724</f>
        <v>0</v>
      </c>
    </row>
    <row r="725" spans="1:6">
      <c r="A725" s="113"/>
      <c r="B725" s="114" t="s">
        <v>547</v>
      </c>
      <c r="C725" s="126"/>
      <c r="D725" s="190"/>
      <c r="E725" s="159"/>
      <c r="F725" s="159"/>
    </row>
    <row r="726" spans="1:6">
      <c r="A726" s="113" t="s">
        <v>1029</v>
      </c>
      <c r="B726" s="118" t="s">
        <v>26</v>
      </c>
      <c r="C726" s="160" t="s">
        <v>10</v>
      </c>
      <c r="D726" s="190">
        <v>31</v>
      </c>
      <c r="E726" s="68"/>
      <c r="F726" s="159">
        <f>E726*D726</f>
        <v>0</v>
      </c>
    </row>
    <row r="727" spans="1:6">
      <c r="A727" s="113"/>
      <c r="B727" s="122" t="s">
        <v>548</v>
      </c>
      <c r="C727" s="126"/>
      <c r="D727" s="190"/>
      <c r="E727" s="159"/>
      <c r="F727" s="159"/>
    </row>
    <row r="728" spans="1:6">
      <c r="A728" s="113" t="s">
        <v>1030</v>
      </c>
      <c r="B728" s="118" t="s">
        <v>26</v>
      </c>
      <c r="C728" s="160" t="s">
        <v>10</v>
      </c>
      <c r="D728" s="190">
        <v>31</v>
      </c>
      <c r="E728" s="68"/>
      <c r="F728" s="159">
        <f>E728*D728</f>
        <v>0</v>
      </c>
    </row>
    <row r="729" spans="1:6">
      <c r="A729" s="113"/>
      <c r="B729" s="122" t="s">
        <v>527</v>
      </c>
      <c r="C729" s="126"/>
      <c r="D729" s="126"/>
      <c r="E729" s="126"/>
      <c r="F729" s="126"/>
    </row>
    <row r="730" spans="1:6">
      <c r="A730" s="113" t="s">
        <v>1031</v>
      </c>
      <c r="B730" s="123" t="s">
        <v>26</v>
      </c>
      <c r="C730" s="160" t="s">
        <v>10</v>
      </c>
      <c r="D730" s="191">
        <v>3</v>
      </c>
      <c r="E730" s="68"/>
      <c r="F730" s="159">
        <f>E730*D730</f>
        <v>0</v>
      </c>
    </row>
    <row r="731" spans="1:6" ht="30">
      <c r="A731" s="63"/>
      <c r="B731" s="32" t="s">
        <v>941</v>
      </c>
      <c r="C731" s="133" t="s">
        <v>44</v>
      </c>
      <c r="D731" s="133" t="s">
        <v>6</v>
      </c>
      <c r="E731" s="133" t="s">
        <v>7</v>
      </c>
      <c r="F731" s="133" t="s">
        <v>8</v>
      </c>
    </row>
    <row r="732" spans="1:6" ht="270">
      <c r="A732" s="113" t="s">
        <v>1032</v>
      </c>
      <c r="B732" s="114" t="s">
        <v>943</v>
      </c>
      <c r="C732" s="126" t="s">
        <v>29</v>
      </c>
      <c r="D732" s="190">
        <v>16</v>
      </c>
      <c r="E732" s="68"/>
      <c r="F732" s="159">
        <f>E732*D732</f>
        <v>0</v>
      </c>
    </row>
    <row r="733" spans="1:6" ht="18.75">
      <c r="A733" s="62">
        <v>8</v>
      </c>
      <c r="B733" s="62" t="s">
        <v>24</v>
      </c>
      <c r="C733" s="62"/>
      <c r="D733" s="62"/>
      <c r="E733" s="62"/>
      <c r="F733" s="62"/>
    </row>
    <row r="734" spans="1:6" ht="30">
      <c r="A734" s="32" t="s">
        <v>4</v>
      </c>
      <c r="B734" s="32" t="s">
        <v>5</v>
      </c>
      <c r="C734" s="133" t="s">
        <v>44</v>
      </c>
      <c r="D734" s="133" t="s">
        <v>6</v>
      </c>
      <c r="E734" s="133" t="s">
        <v>7</v>
      </c>
      <c r="F734" s="133" t="s">
        <v>8</v>
      </c>
    </row>
    <row r="735" spans="1:6">
      <c r="A735" s="32"/>
      <c r="B735" s="32" t="s">
        <v>942</v>
      </c>
      <c r="C735" s="133"/>
      <c r="D735" s="133"/>
      <c r="E735" s="133"/>
      <c r="F735" s="133"/>
    </row>
    <row r="736" spans="1:6" ht="60">
      <c r="A736" s="29" t="s">
        <v>954</v>
      </c>
      <c r="B736" s="6" t="s">
        <v>549</v>
      </c>
      <c r="C736" s="30" t="s">
        <v>10</v>
      </c>
      <c r="D736" s="30">
        <v>3</v>
      </c>
      <c r="E736" s="68"/>
      <c r="F736" s="130">
        <f>D736*E736</f>
        <v>0</v>
      </c>
    </row>
    <row r="737" spans="1:6" ht="60">
      <c r="A737" s="29" t="s">
        <v>955</v>
      </c>
      <c r="B737" s="6" t="s">
        <v>550</v>
      </c>
      <c r="C737" s="30" t="s">
        <v>10</v>
      </c>
      <c r="D737" s="30">
        <v>2</v>
      </c>
      <c r="E737" s="68"/>
      <c r="F737" s="130">
        <f t="shared" ref="F737:F738" si="60">D737*E737</f>
        <v>0</v>
      </c>
    </row>
    <row r="738" spans="1:6">
      <c r="A738" s="29" t="s">
        <v>956</v>
      </c>
      <c r="B738" s="6" t="s">
        <v>551</v>
      </c>
      <c r="C738" s="30" t="s">
        <v>12</v>
      </c>
      <c r="D738" s="30">
        <v>1</v>
      </c>
      <c r="E738" s="68"/>
      <c r="F738" s="130">
        <f t="shared" si="60"/>
        <v>0</v>
      </c>
    </row>
    <row r="739" spans="1:6" ht="15.75" thickBot="1"/>
    <row r="740" spans="1:6" ht="15.75" thickBot="1">
      <c r="E740" s="193" t="s">
        <v>1123</v>
      </c>
      <c r="F740" s="194">
        <f>SUM(F13:F738)</f>
        <v>0</v>
      </c>
    </row>
  </sheetData>
  <pageMargins left="0.25" right="0.25" top="0.75" bottom="0.75" header="0.3" footer="0.3"/>
  <pageSetup paperSize="9" scale="65" fitToHeight="67" orientation="portrait" r:id="rId1"/>
  <ignoredErrors>
    <ignoredError sqref="A19:D19 F19:XFD19" numberStoredAsText="1"/>
  </ignoredError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election activeCell="M15" sqref="M15"/>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2025-10-02T22:20:19Z</dcterms:modified>
</cp:coreProperties>
</file>